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copy" sheetId="1" r:id="rId1"/>
    <sheet name="event" sheetId="2" r:id="rId2"/>
    <sheet name="yggdrasill_2" sheetId="3" r:id="rId3"/>
    <sheet name="calc1" sheetId="4" r:id="rId4"/>
    <sheet name="calc2" sheetId="5" r:id="rId5"/>
    <sheet name="calc3" sheetId="6" r:id="rId6"/>
    <sheet name="__VBA__0" sheetId="7" r:id="rId7"/>
    <sheet name="__VBA__1" sheetId="8" r:id="rId8"/>
    <sheet name="__VBA__2" sheetId="9" r:id="rId9"/>
    <sheet name="__VBA__3" sheetId="10" r:id="rId10"/>
  </sheets>
  <definedNames/>
  <calcPr fullCalcOnLoad="1"/>
</workbook>
</file>

<file path=xl/sharedStrings.xml><?xml version="1.0" encoding="utf-8"?>
<sst xmlns="http://schemas.openxmlformats.org/spreadsheetml/2006/main" count="542" uniqueCount="224">
  <si>
    <t>ここにテキストデータをコピペしてマクロを走らせる</t>
  </si>
  <si>
    <t>NO</t>
  </si>
  <si>
    <t>Title</t>
  </si>
  <si>
    <t>Stage</t>
  </si>
  <si>
    <t>Treasure</t>
  </si>
  <si>
    <t>SourcePower</t>
  </si>
  <si>
    <t>Total</t>
  </si>
  <si>
    <t>Man</t>
  </si>
  <si>
    <t>Money</t>
  </si>
  <si>
    <t>Penalty</t>
  </si>
  <si>
    <t>逆転！黄金探し</t>
  </si>
  <si>
    <t>都市</t>
  </si>
  <si>
    <t>Ｆ</t>
  </si>
  <si>
    <t>敏捷2</t>
  </si>
  <si>
    <t>器用2</t>
  </si>
  <si>
    <t>？？？5</t>
  </si>
  <si>
    <t>1億</t>
  </si>
  <si>
    <t>死亡</t>
  </si>
  <si>
    <t>伝説のケーキ作り</t>
  </si>
  <si>
    <t>街道</t>
  </si>
  <si>
    <t>Ｃ</t>
  </si>
  <si>
    <t>筋力4</t>
  </si>
  <si>
    <t>外見3</t>
  </si>
  <si>
    <t>？？？1</t>
  </si>
  <si>
    <t>2億</t>
  </si>
  <si>
    <t>なし</t>
  </si>
  <si>
    <t>戦いの中の恋人探し</t>
  </si>
  <si>
    <t>山岳</t>
  </si>
  <si>
    <t>Ｅ</t>
  </si>
  <si>
    <t>耐久力8</t>
  </si>
  <si>
    <t>装甲（体格＋耐久力）／２　　2</t>
  </si>
  <si>
    <t>？？？7</t>
  </si>
  <si>
    <t>5億</t>
  </si>
  <si>
    <t>－１億</t>
  </si>
  <si>
    <t>激突恋人探し</t>
  </si>
  <si>
    <t>搭</t>
  </si>
  <si>
    <t>幸運4</t>
  </si>
  <si>
    <t>外見4</t>
  </si>
  <si>
    <t>？？？3</t>
  </si>
  <si>
    <t>3億</t>
  </si>
  <si>
    <t>霧の中のソックスハント</t>
  </si>
  <si>
    <t>器用6</t>
  </si>
  <si>
    <t>器用5</t>
  </si>
  <si>
    <t>4億</t>
  </si>
  <si>
    <t>伝説のアクロバット</t>
  </si>
  <si>
    <t>学校</t>
  </si>
  <si>
    <t>Ｄ</t>
  </si>
  <si>
    <t>近接戦（体格＋筋力）／２　　2</t>
  </si>
  <si>
    <t>装甲（体格＋耐久力）／２　　3</t>
  </si>
  <si>
    <t>究極温泉探し</t>
  </si>
  <si>
    <t>海</t>
  </si>
  <si>
    <t>Ａ</t>
  </si>
  <si>
    <t>耐久力5</t>
  </si>
  <si>
    <t>耐久力1</t>
  </si>
  <si>
    <t>男だけのアクロバット</t>
  </si>
  <si>
    <t>空港</t>
  </si>
  <si>
    <t>装甲（体格＋耐久力）／２　　5</t>
  </si>
  <si>
    <t>敏捷3</t>
  </si>
  <si>
    <t>激突黄金探し</t>
  </si>
  <si>
    <t>商店街</t>
  </si>
  <si>
    <t>近接戦（体格＋筋力）／２　　5</t>
  </si>
  <si>
    <t>筋力5</t>
  </si>
  <si>
    <t>？？？8</t>
  </si>
  <si>
    <t>帰ってきたソックスハント</t>
  </si>
  <si>
    <t>器用9</t>
  </si>
  <si>
    <t>体格3</t>
  </si>
  <si>
    <t>ブラック恋人探し</t>
  </si>
  <si>
    <t>筋力2</t>
  </si>
  <si>
    <t>感覚5</t>
  </si>
  <si>
    <t>究極探偵</t>
  </si>
  <si>
    <t>耐久力9</t>
  </si>
  <si>
    <t>－３億</t>
  </si>
  <si>
    <t>みんなでケーキ作り</t>
  </si>
  <si>
    <t>遺跡</t>
  </si>
  <si>
    <t>耐久力7</t>
  </si>
  <si>
    <t>幸運1</t>
  </si>
  <si>
    <t>男だけの恋人探し</t>
  </si>
  <si>
    <t>幸運6</t>
  </si>
  <si>
    <t>筋力8</t>
  </si>
  <si>
    <t>？？？9</t>
  </si>
  <si>
    <t>家族でアクロバット</t>
  </si>
  <si>
    <t>河</t>
  </si>
  <si>
    <t>感覚8</t>
  </si>
  <si>
    <t>敏捷4</t>
  </si>
  <si>
    <t>戦いの中の記憶探し</t>
  </si>
  <si>
    <t>知識4</t>
  </si>
  <si>
    <t>耐久力6</t>
  </si>
  <si>
    <t>？？？0</t>
  </si>
  <si>
    <t>みんなで作った設計図</t>
  </si>
  <si>
    <t>帰ってきたゲート探し</t>
  </si>
  <si>
    <t>Ｂ</t>
  </si>
  <si>
    <t>遠距離戦（敏捷＋感覚）／２　5</t>
  </si>
  <si>
    <t>近接戦（体格＋筋力）／２　0</t>
  </si>
  <si>
    <t>戦いの中の黄金探し</t>
  </si>
  <si>
    <t>砂漠</t>
  </si>
  <si>
    <t>筋力0</t>
  </si>
  <si>
    <t>体格2</t>
  </si>
  <si>
    <t>戦いの中の探偵</t>
  </si>
  <si>
    <t>感覚3</t>
  </si>
  <si>
    <t>－２億</t>
  </si>
  <si>
    <t>失われた戦闘</t>
  </si>
  <si>
    <t>外見0</t>
  </si>
  <si>
    <t>体格5</t>
  </si>
  <si>
    <t>激突救助隊</t>
  </si>
  <si>
    <t>器用4</t>
  </si>
  <si>
    <t>みんなでアクロバット</t>
  </si>
  <si>
    <t>近接戦（体格＋筋力）／２　1</t>
  </si>
  <si>
    <t>失われた救助隊</t>
  </si>
  <si>
    <t>感覚7</t>
  </si>
  <si>
    <t>霧の中のゲート探し</t>
  </si>
  <si>
    <t>敏捷1</t>
  </si>
  <si>
    <t>外見9</t>
  </si>
  <si>
    <t>？？？2</t>
  </si>
  <si>
    <t>ブラックケーキ作り</t>
  </si>
  <si>
    <t>知識6</t>
  </si>
  <si>
    <t>男だけのソックスハント</t>
  </si>
  <si>
    <t>器用3</t>
  </si>
  <si>
    <t>女だけの記憶探し</t>
  </si>
  <si>
    <t>敏捷8</t>
  </si>
  <si>
    <t>？？？4</t>
  </si>
  <si>
    <t>ブラックの鉱山探し</t>
  </si>
  <si>
    <t>幸運3</t>
  </si>
  <si>
    <t>失われた恋人探し</t>
  </si>
  <si>
    <t>村</t>
  </si>
  <si>
    <t>装甲（体格＋耐久力）／２　2</t>
  </si>
  <si>
    <t>遠距離戦（敏捷＋感覚）／２　3</t>
  </si>
  <si>
    <t>耐久力3</t>
  </si>
  <si>
    <t>敏捷0</t>
  </si>
  <si>
    <t>みんなで練習</t>
  </si>
  <si>
    <t>裏山</t>
  </si>
  <si>
    <t>装甲（体格＋耐久力）／２　6</t>
  </si>
  <si>
    <t>装甲（体格＋耐久力）／２　9</t>
  </si>
  <si>
    <t>？？？6</t>
  </si>
  <si>
    <t>筋力1</t>
  </si>
  <si>
    <t>体格6</t>
  </si>
  <si>
    <t>失われたケーキ作り</t>
  </si>
  <si>
    <t>失われた鉱山探し</t>
  </si>
  <si>
    <t>感覚1</t>
  </si>
  <si>
    <t>帰ってきた記憶探し</t>
  </si>
  <si>
    <t>遠距離戦（敏捷＋感覚）／２　6</t>
  </si>
  <si>
    <t>筋力9</t>
  </si>
  <si>
    <t>敏捷5</t>
  </si>
  <si>
    <t>霧の中のアクロバット</t>
  </si>
  <si>
    <t>装甲（体格＋耐久力）／２　5</t>
  </si>
  <si>
    <t>装甲（体格＋耐久力）／２　8</t>
  </si>
  <si>
    <t>男だけの救助隊</t>
  </si>
  <si>
    <t>体格9</t>
  </si>
  <si>
    <t>装甲（体格＋耐久力）／２　0</t>
  </si>
  <si>
    <t>究極記憶探し</t>
  </si>
  <si>
    <t>知識5</t>
  </si>
  <si>
    <t>幸運2</t>
  </si>
  <si>
    <t>失われた黄金探し</t>
  </si>
  <si>
    <t>外見2</t>
  </si>
  <si>
    <t>感覚0</t>
  </si>
  <si>
    <t>激突戦闘</t>
  </si>
  <si>
    <t>近接戦（体格＋筋力）／２　2</t>
  </si>
  <si>
    <t>戦いの中の戦い</t>
  </si>
  <si>
    <t>幸運5</t>
  </si>
  <si>
    <t>失われた探偵</t>
  </si>
  <si>
    <t>外見1</t>
  </si>
  <si>
    <t>感覚2</t>
  </si>
  <si>
    <t>幸運7</t>
  </si>
  <si>
    <t>敏捷9</t>
  </si>
  <si>
    <t>女だけのケーキ作り</t>
  </si>
  <si>
    <t>装甲（体格＋耐久力）／２　3</t>
  </si>
  <si>
    <t>近接戦（体格＋筋力）／２　6</t>
  </si>
  <si>
    <t>使い方：基本的に黄色のセルは手入力です。それ以外は触らなくてもオッケーです。</t>
  </si>
  <si>
    <t>ここにユニット番号を入力（例：１．犬歩、２．吏整、３．パ整）</t>
  </si>
  <si>
    <t>↓</t>
  </si>
  <si>
    <t>体</t>
  </si>
  <si>
    <t>筋</t>
  </si>
  <si>
    <t>耐</t>
  </si>
  <si>
    <t>外</t>
  </si>
  <si>
    <t>敏</t>
  </si>
  <si>
    <t>器</t>
  </si>
  <si>
    <t>感</t>
  </si>
  <si>
    <t>知</t>
  </si>
  <si>
    <t>幸</t>
  </si>
  <si>
    <t>装</t>
  </si>
  <si>
    <t>近</t>
  </si>
  <si>
    <t>遠</t>
  </si>
  <si>
    <t>↓出撃なら１を入力</t>
  </si>
  <si>
    <t>技・特殊効果</t>
  </si>
  <si>
    <t>←数値はこちらに入力</t>
  </si>
  <si>
    <t>リアルデータ</t>
  </si>
  <si>
    <t>リアル計</t>
  </si>
  <si>
    <t>戻す</t>
  </si>
  <si>
    <t>四捨五入</t>
  </si>
  <si>
    <t>評価値</t>
  </si>
  <si>
    <t>↓ここにイベント番号を入力</t>
  </si>
  <si>
    <t>リクエスト</t>
  </si>
  <si>
    <t>我彼の差</t>
  </si>
  <si>
    <t>個々の確率</t>
  </si>
  <si>
    <t>→</t>
  </si>
  <si>
    <t>???ごとの大成功確率</t>
  </si>
  <si>
    <t>大成功</t>
  </si>
  <si>
    <t>???ごとの成功・中間判定確率</t>
  </si>
  <si>
    <t>成功・中間判定</t>
  </si>
  <si>
    <t>???ごとの大失敗確率</t>
  </si>
  <si>
    <t>大失敗</t>
  </si>
  <si>
    <t>ユニットデータ</t>
  </si>
  <si>
    <t>体格</t>
  </si>
  <si>
    <t>筋力</t>
  </si>
  <si>
    <t>耐久力</t>
  </si>
  <si>
    <t>外見</t>
  </si>
  <si>
    <t>俊敏</t>
  </si>
  <si>
    <t>器用</t>
  </si>
  <si>
    <t>感覚</t>
  </si>
  <si>
    <t>知識</t>
  </si>
  <si>
    <t>幸運</t>
  </si>
  <si>
    <t>装甲</t>
  </si>
  <si>
    <t>近接戦</t>
  </si>
  <si>
    <t>遠距離戦</t>
  </si>
  <si>
    <t>北国人の場合</t>
  </si>
  <si>
    <t>犬士</t>
  </si>
  <si>
    <t>吏族</t>
  </si>
  <si>
    <t>パイロット</t>
  </si>
  <si>
    <t>犬士＋技</t>
  </si>
  <si>
    <t>吏族＋技</t>
  </si>
  <si>
    <t>パイ＋技</t>
  </si>
  <si>
    <t>犬特殊１</t>
  </si>
  <si>
    <t>犬特殊2</t>
  </si>
  <si>
    <t>犬特殊１＋技</t>
  </si>
  <si>
    <t>犬特殊2＋技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</si>
</sst>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%"/>
    <numFmt numFmtId="166" formatCode="0%"/>
  </numFmts>
  <fonts count="14">
    <font>
      <sz val="11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0" fillId="3" borderId="0" xfId="0" applyFont="1" applyFill="1" applyAlignment="1">
      <alignment/>
    </xf>
    <xf numFmtId="164" fontId="7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7" fillId="5" borderId="0" xfId="0" applyFont="1" applyFill="1" applyAlignment="1">
      <alignment/>
    </xf>
    <xf numFmtId="164" fontId="7" fillId="5" borderId="0" xfId="0" applyFont="1" applyFill="1" applyAlignment="1">
      <alignment horizontal="right"/>
    </xf>
    <xf numFmtId="164" fontId="0" fillId="6" borderId="0" xfId="0" applyFill="1" applyAlignment="1">
      <alignment/>
    </xf>
    <xf numFmtId="164" fontId="6" fillId="6" borderId="0" xfId="0" applyFont="1" applyFill="1" applyAlignment="1">
      <alignment/>
    </xf>
    <xf numFmtId="164" fontId="0" fillId="7" borderId="0" xfId="0" applyFill="1" applyAlignment="1">
      <alignment/>
    </xf>
    <xf numFmtId="164" fontId="8" fillId="7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6" fillId="7" borderId="0" xfId="0" applyFont="1" applyFill="1" applyAlignment="1">
      <alignment/>
    </xf>
    <xf numFmtId="164" fontId="6" fillId="0" borderId="0" xfId="0" applyFont="1" applyFill="1" applyAlignment="1">
      <alignment/>
    </xf>
    <xf numFmtId="164" fontId="9" fillId="0" borderId="0" xfId="0" applyFont="1" applyFill="1" applyAlignment="1">
      <alignment/>
    </xf>
    <xf numFmtId="164" fontId="10" fillId="0" borderId="2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0" borderId="4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0" fillId="0" borderId="0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10" fillId="0" borderId="5" xfId="0" applyFont="1" applyFill="1" applyBorder="1" applyAlignment="1">
      <alignment/>
    </xf>
    <xf numFmtId="164" fontId="10" fillId="0" borderId="6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0" fillId="0" borderId="8" xfId="0" applyFont="1" applyFill="1" applyBorder="1" applyAlignment="1">
      <alignment/>
    </xf>
    <xf numFmtId="164" fontId="10" fillId="0" borderId="9" xfId="0" applyFont="1" applyFill="1" applyBorder="1" applyAlignment="1">
      <alignment/>
    </xf>
    <xf numFmtId="164" fontId="10" fillId="0" borderId="1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0" fillId="0" borderId="11" xfId="0" applyFill="1" applyBorder="1" applyAlignment="1">
      <alignment/>
    </xf>
    <xf numFmtId="164" fontId="0" fillId="0" borderId="11" xfId="0" applyFont="1" applyBorder="1" applyAlignment="1">
      <alignment/>
    </xf>
    <xf numFmtId="164" fontId="0" fillId="2" borderId="11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7" fillId="2" borderId="1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Y91" sqref="Y91"/>
    </sheetView>
  </sheetViews>
  <sheetFormatPr defaultColWidth="12.00390625" defaultRowHeight="13.5"/>
  <cols>
    <col min="1" max="16384" width="12.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workbookViewId="0" topLeftCell="A1">
      <selection activeCell="K11" sqref="K11"/>
    </sheetView>
  </sheetViews>
  <sheetFormatPr defaultColWidth="9.00390625" defaultRowHeight="13.5"/>
  <sheetData>
    <row r="1" spans="1:12" ht="13.5">
      <c r="A1" t="s">
        <v>1</v>
      </c>
      <c r="B1" t="s">
        <v>2</v>
      </c>
      <c r="C1" t="s">
        <v>3</v>
      </c>
      <c r="D1" t="s">
        <v>4</v>
      </c>
      <c r="E1" t="s">
        <v>5</v>
      </c>
      <c r="F1">
        <v>1</v>
      </c>
      <c r="G1">
        <v>2</v>
      </c>
      <c r="H1">
        <v>3</v>
      </c>
      <c r="I1" t="s">
        <v>6</v>
      </c>
      <c r="J1" t="s">
        <v>7</v>
      </c>
      <c r="K1" t="s">
        <v>8</v>
      </c>
      <c r="L1" t="s">
        <v>9</v>
      </c>
    </row>
    <row r="2" spans="1:12" ht="13.5">
      <c r="A2">
        <v>1</v>
      </c>
      <c r="B2" t="s">
        <v>10</v>
      </c>
      <c r="C2" t="s">
        <v>11</v>
      </c>
      <c r="D2" t="s">
        <v>12</v>
      </c>
      <c r="E2">
        <v>9000</v>
      </c>
      <c r="F2" t="s">
        <v>13</v>
      </c>
      <c r="G2" t="s">
        <v>14</v>
      </c>
      <c r="H2" t="s">
        <v>15</v>
      </c>
      <c r="I2">
        <v>9</v>
      </c>
      <c r="J2">
        <v>1</v>
      </c>
      <c r="K2" t="s">
        <v>16</v>
      </c>
      <c r="L2" t="s">
        <v>17</v>
      </c>
    </row>
    <row r="3" spans="1:12" ht="13.5">
      <c r="A3">
        <v>2</v>
      </c>
      <c r="B3" t="s">
        <v>18</v>
      </c>
      <c r="C3" t="s">
        <v>19</v>
      </c>
      <c r="D3" t="s">
        <v>20</v>
      </c>
      <c r="E3">
        <v>0</v>
      </c>
      <c r="F3" t="s">
        <v>21</v>
      </c>
      <c r="G3" t="s">
        <v>22</v>
      </c>
      <c r="H3" t="s">
        <v>23</v>
      </c>
      <c r="I3">
        <v>8</v>
      </c>
      <c r="J3">
        <v>2</v>
      </c>
      <c r="K3" t="s">
        <v>24</v>
      </c>
      <c r="L3" t="s">
        <v>25</v>
      </c>
    </row>
    <row r="4" spans="1:12" ht="13.5">
      <c r="A4">
        <v>3</v>
      </c>
      <c r="B4" t="s">
        <v>26</v>
      </c>
      <c r="C4" t="s">
        <v>27</v>
      </c>
      <c r="D4" t="s">
        <v>28</v>
      </c>
      <c r="E4">
        <v>3000</v>
      </c>
      <c r="F4" t="s">
        <v>29</v>
      </c>
      <c r="G4" t="s">
        <v>30</v>
      </c>
      <c r="H4" t="s">
        <v>31</v>
      </c>
      <c r="I4">
        <v>17</v>
      </c>
      <c r="J4">
        <v>5</v>
      </c>
      <c r="K4" t="s">
        <v>32</v>
      </c>
      <c r="L4" t="s">
        <v>33</v>
      </c>
    </row>
    <row r="5" spans="1:12" ht="13.5">
      <c r="A5">
        <v>4</v>
      </c>
      <c r="B5" t="s">
        <v>34</v>
      </c>
      <c r="C5" t="s">
        <v>35</v>
      </c>
      <c r="D5" t="s">
        <v>28</v>
      </c>
      <c r="E5">
        <v>0</v>
      </c>
      <c r="F5" t="s">
        <v>36</v>
      </c>
      <c r="G5" t="s">
        <v>37</v>
      </c>
      <c r="H5" t="s">
        <v>38</v>
      </c>
      <c r="I5">
        <v>11</v>
      </c>
      <c r="J5">
        <v>3</v>
      </c>
      <c r="K5" t="s">
        <v>39</v>
      </c>
      <c r="L5" t="s">
        <v>25</v>
      </c>
    </row>
    <row r="6" spans="1:12" ht="13.5">
      <c r="A6">
        <v>5</v>
      </c>
      <c r="B6" t="s">
        <v>40</v>
      </c>
      <c r="C6" t="s">
        <v>27</v>
      </c>
      <c r="D6" t="s">
        <v>20</v>
      </c>
      <c r="E6">
        <v>9000</v>
      </c>
      <c r="F6" t="s">
        <v>41</v>
      </c>
      <c r="G6" t="s">
        <v>42</v>
      </c>
      <c r="H6" t="s">
        <v>38</v>
      </c>
      <c r="I6">
        <v>14</v>
      </c>
      <c r="J6">
        <v>4</v>
      </c>
      <c r="K6" t="s">
        <v>43</v>
      </c>
      <c r="L6" t="s">
        <v>17</v>
      </c>
    </row>
    <row r="7" spans="1:12" ht="13.5">
      <c r="A7">
        <v>6</v>
      </c>
      <c r="B7" t="s">
        <v>44</v>
      </c>
      <c r="C7" t="s">
        <v>45</v>
      </c>
      <c r="D7" t="s">
        <v>46</v>
      </c>
      <c r="E7">
        <v>4000</v>
      </c>
      <c r="F7" t="s">
        <v>47</v>
      </c>
      <c r="G7" t="s">
        <v>48</v>
      </c>
      <c r="H7" t="s">
        <v>15</v>
      </c>
      <c r="I7">
        <v>10</v>
      </c>
      <c r="J7">
        <v>2</v>
      </c>
      <c r="K7" t="s">
        <v>24</v>
      </c>
      <c r="L7" t="s">
        <v>33</v>
      </c>
    </row>
    <row r="8" spans="1:12" ht="13.5">
      <c r="A8">
        <v>7</v>
      </c>
      <c r="B8" t="s">
        <v>49</v>
      </c>
      <c r="C8" t="s">
        <v>50</v>
      </c>
      <c r="D8" t="s">
        <v>51</v>
      </c>
      <c r="E8">
        <v>2000</v>
      </c>
      <c r="F8" t="s">
        <v>52</v>
      </c>
      <c r="G8" t="s">
        <v>53</v>
      </c>
      <c r="H8" t="s">
        <v>38</v>
      </c>
      <c r="I8">
        <v>9</v>
      </c>
      <c r="J8">
        <v>2</v>
      </c>
      <c r="K8" t="s">
        <v>24</v>
      </c>
      <c r="L8" t="s">
        <v>25</v>
      </c>
    </row>
    <row r="9" spans="1:12" ht="13.5">
      <c r="A9">
        <v>8</v>
      </c>
      <c r="B9" t="s">
        <v>54</v>
      </c>
      <c r="C9" t="s">
        <v>55</v>
      </c>
      <c r="D9" t="s">
        <v>46</v>
      </c>
      <c r="E9">
        <v>2000</v>
      </c>
      <c r="F9" t="s">
        <v>56</v>
      </c>
      <c r="G9" t="s">
        <v>57</v>
      </c>
      <c r="H9" t="s">
        <v>38</v>
      </c>
      <c r="I9">
        <v>11</v>
      </c>
      <c r="J9">
        <v>2</v>
      </c>
      <c r="K9" t="s">
        <v>24</v>
      </c>
      <c r="L9" t="s">
        <v>25</v>
      </c>
    </row>
    <row r="10" spans="1:12" ht="13.5">
      <c r="A10">
        <v>9</v>
      </c>
      <c r="B10" t="s">
        <v>58</v>
      </c>
      <c r="C10" t="s">
        <v>59</v>
      </c>
      <c r="D10" t="s">
        <v>12</v>
      </c>
      <c r="E10">
        <v>3000</v>
      </c>
      <c r="F10" t="s">
        <v>60</v>
      </c>
      <c r="G10" t="s">
        <v>61</v>
      </c>
      <c r="H10" t="s">
        <v>62</v>
      </c>
      <c r="I10">
        <v>18</v>
      </c>
      <c r="J10">
        <v>4</v>
      </c>
      <c r="K10" t="s">
        <v>43</v>
      </c>
      <c r="L10" t="s">
        <v>33</v>
      </c>
    </row>
    <row r="11" spans="1:12" ht="13.5">
      <c r="A11">
        <v>10</v>
      </c>
      <c r="B11" t="s">
        <v>63</v>
      </c>
      <c r="C11" t="s">
        <v>59</v>
      </c>
      <c r="D11" t="s">
        <v>20</v>
      </c>
      <c r="E11">
        <v>9000</v>
      </c>
      <c r="F11" t="s">
        <v>64</v>
      </c>
      <c r="G11" t="s">
        <v>65</v>
      </c>
      <c r="H11" t="s">
        <v>23</v>
      </c>
      <c r="I11">
        <v>13</v>
      </c>
      <c r="J11">
        <v>1</v>
      </c>
      <c r="K11" t="s">
        <v>16</v>
      </c>
      <c r="L11" t="s">
        <v>17</v>
      </c>
    </row>
    <row r="12" spans="1:12" ht="13.5">
      <c r="A12">
        <v>11</v>
      </c>
      <c r="B12" t="s">
        <v>66</v>
      </c>
      <c r="C12" t="s">
        <v>35</v>
      </c>
      <c r="D12" t="s">
        <v>28</v>
      </c>
      <c r="E12">
        <v>2000</v>
      </c>
      <c r="F12" t="s">
        <v>67</v>
      </c>
      <c r="G12" t="s">
        <v>68</v>
      </c>
      <c r="H12" t="s">
        <v>23</v>
      </c>
      <c r="I12">
        <v>8</v>
      </c>
      <c r="J12">
        <v>4</v>
      </c>
      <c r="K12" t="s">
        <v>43</v>
      </c>
      <c r="L12" t="s">
        <v>25</v>
      </c>
    </row>
    <row r="13" spans="1:12" ht="13.5">
      <c r="A13">
        <v>12</v>
      </c>
      <c r="B13" t="s">
        <v>69</v>
      </c>
      <c r="C13" t="s">
        <v>45</v>
      </c>
      <c r="D13" t="s">
        <v>28</v>
      </c>
      <c r="E13">
        <v>7000</v>
      </c>
      <c r="F13" t="s">
        <v>70</v>
      </c>
      <c r="G13" t="s">
        <v>14</v>
      </c>
      <c r="H13" t="s">
        <v>15</v>
      </c>
      <c r="I13">
        <v>16</v>
      </c>
      <c r="J13">
        <v>5</v>
      </c>
      <c r="K13" t="s">
        <v>32</v>
      </c>
      <c r="L13" t="s">
        <v>71</v>
      </c>
    </row>
    <row r="14" spans="1:12" ht="13.5">
      <c r="A14">
        <v>13</v>
      </c>
      <c r="B14" t="s">
        <v>72</v>
      </c>
      <c r="C14" t="s">
        <v>73</v>
      </c>
      <c r="D14" t="s">
        <v>20</v>
      </c>
      <c r="E14">
        <v>7000</v>
      </c>
      <c r="F14" t="s">
        <v>74</v>
      </c>
      <c r="G14" t="s">
        <v>75</v>
      </c>
      <c r="H14" t="s">
        <v>31</v>
      </c>
      <c r="I14">
        <v>15</v>
      </c>
      <c r="J14">
        <v>1</v>
      </c>
      <c r="K14" t="s">
        <v>16</v>
      </c>
      <c r="L14" t="s">
        <v>71</v>
      </c>
    </row>
    <row r="15" spans="1:12" ht="13.5">
      <c r="A15">
        <v>14</v>
      </c>
      <c r="B15" t="s">
        <v>76</v>
      </c>
      <c r="C15" t="s">
        <v>45</v>
      </c>
      <c r="D15" t="s">
        <v>28</v>
      </c>
      <c r="E15">
        <v>2000</v>
      </c>
      <c r="F15" t="s">
        <v>77</v>
      </c>
      <c r="G15" t="s">
        <v>78</v>
      </c>
      <c r="H15" t="s">
        <v>79</v>
      </c>
      <c r="I15">
        <v>23</v>
      </c>
      <c r="J15">
        <v>5</v>
      </c>
      <c r="K15" t="s">
        <v>32</v>
      </c>
      <c r="L15" t="s">
        <v>25</v>
      </c>
    </row>
    <row r="16" spans="1:12" ht="13.5">
      <c r="A16">
        <v>15</v>
      </c>
      <c r="B16" t="s">
        <v>80</v>
      </c>
      <c r="C16" t="s">
        <v>81</v>
      </c>
      <c r="D16" t="s">
        <v>46</v>
      </c>
      <c r="E16">
        <v>2000</v>
      </c>
      <c r="F16" t="s">
        <v>82</v>
      </c>
      <c r="G16" t="s">
        <v>83</v>
      </c>
      <c r="H16" t="s">
        <v>31</v>
      </c>
      <c r="I16">
        <v>19</v>
      </c>
      <c r="J16">
        <v>3</v>
      </c>
      <c r="K16" t="s">
        <v>39</v>
      </c>
      <c r="L16" t="s">
        <v>25</v>
      </c>
    </row>
    <row r="17" spans="1:12" ht="13.5">
      <c r="A17">
        <v>16</v>
      </c>
      <c r="B17" t="s">
        <v>84</v>
      </c>
      <c r="C17" t="s">
        <v>50</v>
      </c>
      <c r="D17" t="s">
        <v>28</v>
      </c>
      <c r="E17">
        <v>7000</v>
      </c>
      <c r="F17" t="s">
        <v>22</v>
      </c>
      <c r="G17" t="s">
        <v>85</v>
      </c>
      <c r="H17" t="s">
        <v>31</v>
      </c>
      <c r="I17">
        <v>14</v>
      </c>
      <c r="J17">
        <v>4</v>
      </c>
      <c r="K17" t="s">
        <v>43</v>
      </c>
      <c r="L17" t="s">
        <v>71</v>
      </c>
    </row>
    <row r="18" spans="1:12" ht="13.5">
      <c r="A18">
        <v>17</v>
      </c>
      <c r="B18" t="s">
        <v>44</v>
      </c>
      <c r="C18" t="s">
        <v>11</v>
      </c>
      <c r="D18" t="s">
        <v>46</v>
      </c>
      <c r="E18">
        <v>3000</v>
      </c>
      <c r="F18" t="s">
        <v>29</v>
      </c>
      <c r="G18" t="s">
        <v>86</v>
      </c>
      <c r="H18" t="s">
        <v>87</v>
      </c>
      <c r="I18">
        <v>14</v>
      </c>
      <c r="J18">
        <v>3</v>
      </c>
      <c r="K18" t="s">
        <v>39</v>
      </c>
      <c r="L18" t="s">
        <v>33</v>
      </c>
    </row>
    <row r="19" spans="1:12" ht="13.5">
      <c r="A19">
        <v>18</v>
      </c>
      <c r="B19" t="s">
        <v>88</v>
      </c>
      <c r="C19" t="s">
        <v>45</v>
      </c>
      <c r="D19" t="s">
        <v>46</v>
      </c>
      <c r="E19">
        <v>7000</v>
      </c>
      <c r="F19" t="s">
        <v>78</v>
      </c>
      <c r="G19" t="s">
        <v>86</v>
      </c>
      <c r="H19" t="s">
        <v>87</v>
      </c>
      <c r="I19">
        <v>14</v>
      </c>
      <c r="J19">
        <v>2</v>
      </c>
      <c r="K19" t="s">
        <v>24</v>
      </c>
      <c r="L19" t="s">
        <v>71</v>
      </c>
    </row>
    <row r="20" spans="1:12" ht="13.5">
      <c r="A20">
        <v>19</v>
      </c>
      <c r="B20" t="s">
        <v>89</v>
      </c>
      <c r="C20" t="s">
        <v>45</v>
      </c>
      <c r="D20" t="s">
        <v>90</v>
      </c>
      <c r="E20">
        <v>3000</v>
      </c>
      <c r="F20" t="s">
        <v>91</v>
      </c>
      <c r="G20" t="s">
        <v>92</v>
      </c>
      <c r="H20" t="s">
        <v>87</v>
      </c>
      <c r="I20">
        <v>5</v>
      </c>
      <c r="J20">
        <v>2</v>
      </c>
      <c r="K20" t="s">
        <v>24</v>
      </c>
      <c r="L20" t="s">
        <v>33</v>
      </c>
    </row>
    <row r="21" spans="1:12" ht="13.5">
      <c r="A21">
        <v>20</v>
      </c>
      <c r="B21" t="s">
        <v>93</v>
      </c>
      <c r="C21" t="s">
        <v>94</v>
      </c>
      <c r="D21" t="s">
        <v>12</v>
      </c>
      <c r="E21">
        <v>3000</v>
      </c>
      <c r="F21" t="s">
        <v>95</v>
      </c>
      <c r="G21" t="s">
        <v>96</v>
      </c>
      <c r="H21" t="s">
        <v>15</v>
      </c>
      <c r="I21">
        <v>7</v>
      </c>
      <c r="J21">
        <v>5</v>
      </c>
      <c r="K21" t="s">
        <v>32</v>
      </c>
      <c r="L21" t="s">
        <v>33</v>
      </c>
    </row>
    <row r="22" spans="1:12" ht="13.5">
      <c r="A22">
        <v>21</v>
      </c>
      <c r="B22" t="s">
        <v>97</v>
      </c>
      <c r="C22" t="s">
        <v>45</v>
      </c>
      <c r="D22" t="s">
        <v>28</v>
      </c>
      <c r="E22">
        <v>6000</v>
      </c>
      <c r="F22" t="s">
        <v>70</v>
      </c>
      <c r="G22" t="s">
        <v>98</v>
      </c>
      <c r="H22" t="s">
        <v>87</v>
      </c>
      <c r="I22">
        <v>12</v>
      </c>
      <c r="J22">
        <v>1</v>
      </c>
      <c r="K22" t="s">
        <v>16</v>
      </c>
      <c r="L22" t="s">
        <v>99</v>
      </c>
    </row>
    <row r="23" spans="1:12" ht="13.5">
      <c r="A23">
        <v>22</v>
      </c>
      <c r="B23" t="s">
        <v>100</v>
      </c>
      <c r="C23" t="s">
        <v>73</v>
      </c>
      <c r="D23" t="s">
        <v>90</v>
      </c>
      <c r="E23">
        <v>0</v>
      </c>
      <c r="F23" t="s">
        <v>101</v>
      </c>
      <c r="G23" t="s">
        <v>102</v>
      </c>
      <c r="H23" t="s">
        <v>79</v>
      </c>
      <c r="I23">
        <v>14</v>
      </c>
      <c r="J23">
        <v>4</v>
      </c>
      <c r="K23" t="s">
        <v>43</v>
      </c>
      <c r="L23" t="s">
        <v>25</v>
      </c>
    </row>
    <row r="24" spans="1:12" ht="13.5">
      <c r="A24">
        <v>23</v>
      </c>
      <c r="B24" t="s">
        <v>103</v>
      </c>
      <c r="C24" t="s">
        <v>27</v>
      </c>
      <c r="D24" t="s">
        <v>90</v>
      </c>
      <c r="E24">
        <v>3000</v>
      </c>
      <c r="F24" t="s">
        <v>61</v>
      </c>
      <c r="G24" t="s">
        <v>104</v>
      </c>
      <c r="H24" t="s">
        <v>31</v>
      </c>
      <c r="I24">
        <v>16</v>
      </c>
      <c r="J24">
        <v>2</v>
      </c>
      <c r="K24" t="s">
        <v>24</v>
      </c>
      <c r="L24" t="s">
        <v>33</v>
      </c>
    </row>
    <row r="25" spans="1:12" ht="13.5">
      <c r="A25">
        <v>24</v>
      </c>
      <c r="B25" t="s">
        <v>105</v>
      </c>
      <c r="C25" t="s">
        <v>59</v>
      </c>
      <c r="D25" t="s">
        <v>46</v>
      </c>
      <c r="E25">
        <v>0</v>
      </c>
      <c r="F25" t="s">
        <v>82</v>
      </c>
      <c r="G25" t="s">
        <v>106</v>
      </c>
      <c r="H25" t="s">
        <v>79</v>
      </c>
      <c r="I25">
        <v>18</v>
      </c>
      <c r="J25">
        <v>5</v>
      </c>
      <c r="K25" t="s">
        <v>32</v>
      </c>
      <c r="L25" t="s">
        <v>25</v>
      </c>
    </row>
    <row r="26" spans="1:12" ht="13.5">
      <c r="A26">
        <v>25</v>
      </c>
      <c r="B26" t="s">
        <v>107</v>
      </c>
      <c r="C26" t="s">
        <v>19</v>
      </c>
      <c r="D26" t="s">
        <v>90</v>
      </c>
      <c r="E26">
        <v>5000</v>
      </c>
      <c r="F26" t="s">
        <v>104</v>
      </c>
      <c r="G26" t="s">
        <v>108</v>
      </c>
      <c r="H26" t="s">
        <v>62</v>
      </c>
      <c r="I26">
        <v>19</v>
      </c>
      <c r="J26">
        <v>2</v>
      </c>
      <c r="K26" t="s">
        <v>24</v>
      </c>
      <c r="L26" t="s">
        <v>99</v>
      </c>
    </row>
    <row r="27" spans="1:12" ht="13.5">
      <c r="A27">
        <v>26</v>
      </c>
      <c r="B27" t="s">
        <v>109</v>
      </c>
      <c r="C27" t="s">
        <v>81</v>
      </c>
      <c r="D27" t="s">
        <v>90</v>
      </c>
      <c r="E27">
        <v>0</v>
      </c>
      <c r="F27" t="s">
        <v>110</v>
      </c>
      <c r="G27" t="s">
        <v>111</v>
      </c>
      <c r="H27" t="s">
        <v>112</v>
      </c>
      <c r="I27">
        <v>12</v>
      </c>
      <c r="J27">
        <v>2</v>
      </c>
      <c r="K27" t="s">
        <v>24</v>
      </c>
      <c r="L27" t="s">
        <v>25</v>
      </c>
    </row>
    <row r="28" spans="1:12" ht="13.5">
      <c r="A28">
        <v>27</v>
      </c>
      <c r="B28" t="s">
        <v>113</v>
      </c>
      <c r="C28" t="s">
        <v>59</v>
      </c>
      <c r="D28" t="s">
        <v>20</v>
      </c>
      <c r="E28">
        <v>6000</v>
      </c>
      <c r="F28" t="s">
        <v>114</v>
      </c>
      <c r="G28" t="s">
        <v>36</v>
      </c>
      <c r="H28" t="s">
        <v>38</v>
      </c>
      <c r="I28">
        <v>13</v>
      </c>
      <c r="J28">
        <v>5</v>
      </c>
      <c r="K28" t="s">
        <v>32</v>
      </c>
      <c r="L28" t="s">
        <v>99</v>
      </c>
    </row>
    <row r="29" spans="1:12" ht="13.5">
      <c r="A29">
        <v>28</v>
      </c>
      <c r="B29" t="s">
        <v>115</v>
      </c>
      <c r="C29" t="s">
        <v>27</v>
      </c>
      <c r="D29" t="s">
        <v>20</v>
      </c>
      <c r="E29">
        <v>1000</v>
      </c>
      <c r="F29" t="s">
        <v>116</v>
      </c>
      <c r="G29" t="s">
        <v>102</v>
      </c>
      <c r="H29" t="s">
        <v>38</v>
      </c>
      <c r="I29">
        <v>11</v>
      </c>
      <c r="J29">
        <v>2</v>
      </c>
      <c r="K29" t="s">
        <v>24</v>
      </c>
      <c r="L29" t="s">
        <v>25</v>
      </c>
    </row>
    <row r="30" spans="1:12" ht="13.5">
      <c r="A30">
        <v>29</v>
      </c>
      <c r="B30" t="s">
        <v>117</v>
      </c>
      <c r="C30" t="s">
        <v>94</v>
      </c>
      <c r="D30" t="s">
        <v>28</v>
      </c>
      <c r="E30">
        <v>0</v>
      </c>
      <c r="F30" t="s">
        <v>118</v>
      </c>
      <c r="G30" t="s">
        <v>98</v>
      </c>
      <c r="H30" t="s">
        <v>119</v>
      </c>
      <c r="I30">
        <v>15</v>
      </c>
      <c r="J30">
        <v>2</v>
      </c>
      <c r="K30" t="s">
        <v>24</v>
      </c>
      <c r="L30" t="s">
        <v>25</v>
      </c>
    </row>
    <row r="31" spans="1:12" ht="13.5">
      <c r="A31">
        <v>30</v>
      </c>
      <c r="B31" t="s">
        <v>120</v>
      </c>
      <c r="C31" t="s">
        <v>27</v>
      </c>
      <c r="D31" t="s">
        <v>51</v>
      </c>
      <c r="E31">
        <v>3000</v>
      </c>
      <c r="F31" t="s">
        <v>13</v>
      </c>
      <c r="G31" t="s">
        <v>102</v>
      </c>
      <c r="H31" t="s">
        <v>31</v>
      </c>
      <c r="I31">
        <v>14</v>
      </c>
      <c r="J31">
        <v>1</v>
      </c>
      <c r="K31" t="s">
        <v>16</v>
      </c>
      <c r="L31" t="s">
        <v>33</v>
      </c>
    </row>
    <row r="32" spans="1:12" ht="13.5">
      <c r="A32">
        <v>31</v>
      </c>
      <c r="B32" t="s">
        <v>63</v>
      </c>
      <c r="C32" t="s">
        <v>27</v>
      </c>
      <c r="D32" t="s">
        <v>20</v>
      </c>
      <c r="E32">
        <v>5000</v>
      </c>
      <c r="F32" t="s">
        <v>116</v>
      </c>
      <c r="G32" t="s">
        <v>121</v>
      </c>
      <c r="H32" t="s">
        <v>38</v>
      </c>
      <c r="I32">
        <v>9</v>
      </c>
      <c r="J32">
        <v>4</v>
      </c>
      <c r="K32" t="s">
        <v>43</v>
      </c>
      <c r="L32" t="s">
        <v>99</v>
      </c>
    </row>
    <row r="33" spans="1:12" ht="13.5">
      <c r="A33">
        <v>32</v>
      </c>
      <c r="B33" t="s">
        <v>122</v>
      </c>
      <c r="C33" t="s">
        <v>123</v>
      </c>
      <c r="D33" t="s">
        <v>28</v>
      </c>
      <c r="E33">
        <v>8000</v>
      </c>
      <c r="F33" t="s">
        <v>124</v>
      </c>
      <c r="G33" t="s">
        <v>125</v>
      </c>
      <c r="H33" t="s">
        <v>79</v>
      </c>
      <c r="I33">
        <v>14</v>
      </c>
      <c r="J33">
        <v>4</v>
      </c>
      <c r="K33" t="s">
        <v>43</v>
      </c>
      <c r="L33" t="s">
        <v>71</v>
      </c>
    </row>
    <row r="34" spans="1:12" ht="13.5">
      <c r="A34">
        <v>33</v>
      </c>
      <c r="B34" t="s">
        <v>34</v>
      </c>
      <c r="C34" t="s">
        <v>81</v>
      </c>
      <c r="D34" t="s">
        <v>28</v>
      </c>
      <c r="E34">
        <v>6000</v>
      </c>
      <c r="F34" t="s">
        <v>126</v>
      </c>
      <c r="G34" t="s">
        <v>127</v>
      </c>
      <c r="H34" t="s">
        <v>62</v>
      </c>
      <c r="I34">
        <v>11</v>
      </c>
      <c r="J34">
        <v>4</v>
      </c>
      <c r="K34" t="s">
        <v>43</v>
      </c>
      <c r="L34" t="s">
        <v>99</v>
      </c>
    </row>
    <row r="35" spans="1:12" ht="13.5">
      <c r="A35">
        <v>34</v>
      </c>
      <c r="B35" t="s">
        <v>128</v>
      </c>
      <c r="C35" t="s">
        <v>129</v>
      </c>
      <c r="D35" t="s">
        <v>90</v>
      </c>
      <c r="E35">
        <v>1000</v>
      </c>
      <c r="F35" t="s">
        <v>130</v>
      </c>
      <c r="G35" t="s">
        <v>131</v>
      </c>
      <c r="H35" t="s">
        <v>132</v>
      </c>
      <c r="I35">
        <v>21</v>
      </c>
      <c r="J35">
        <v>1</v>
      </c>
      <c r="K35" t="s">
        <v>16</v>
      </c>
      <c r="L35" t="s">
        <v>25</v>
      </c>
    </row>
    <row r="36" spans="1:12" ht="13.5">
      <c r="A36">
        <v>35</v>
      </c>
      <c r="B36" t="s">
        <v>93</v>
      </c>
      <c r="C36" t="s">
        <v>129</v>
      </c>
      <c r="D36" t="s">
        <v>12</v>
      </c>
      <c r="E36">
        <v>6000</v>
      </c>
      <c r="F36" t="s">
        <v>133</v>
      </c>
      <c r="G36" t="s">
        <v>134</v>
      </c>
      <c r="H36" t="s">
        <v>31</v>
      </c>
      <c r="I36">
        <v>14</v>
      </c>
      <c r="J36">
        <v>1</v>
      </c>
      <c r="K36" t="s">
        <v>16</v>
      </c>
      <c r="L36" t="s">
        <v>99</v>
      </c>
    </row>
    <row r="37" spans="1:12" ht="13.5">
      <c r="A37">
        <v>36</v>
      </c>
      <c r="B37" t="s">
        <v>135</v>
      </c>
      <c r="C37" t="s">
        <v>59</v>
      </c>
      <c r="D37" t="s">
        <v>20</v>
      </c>
      <c r="E37">
        <v>9000</v>
      </c>
      <c r="F37" t="s">
        <v>118</v>
      </c>
      <c r="G37" t="s">
        <v>101</v>
      </c>
      <c r="H37" t="s">
        <v>112</v>
      </c>
      <c r="I37">
        <v>10</v>
      </c>
      <c r="J37">
        <v>2</v>
      </c>
      <c r="K37" t="s">
        <v>24</v>
      </c>
      <c r="L37" t="s">
        <v>17</v>
      </c>
    </row>
    <row r="38" spans="1:12" ht="13.5">
      <c r="A38">
        <v>37</v>
      </c>
      <c r="B38" t="s">
        <v>136</v>
      </c>
      <c r="C38" t="s">
        <v>50</v>
      </c>
      <c r="D38" t="s">
        <v>51</v>
      </c>
      <c r="E38">
        <v>9000</v>
      </c>
      <c r="F38" t="s">
        <v>137</v>
      </c>
      <c r="G38" t="s">
        <v>82</v>
      </c>
      <c r="H38" t="s">
        <v>31</v>
      </c>
      <c r="I38">
        <v>16</v>
      </c>
      <c r="J38">
        <v>5</v>
      </c>
      <c r="K38" t="s">
        <v>32</v>
      </c>
      <c r="L38" t="s">
        <v>17</v>
      </c>
    </row>
    <row r="39" spans="1:12" ht="13.5">
      <c r="A39">
        <v>38</v>
      </c>
      <c r="B39" t="s">
        <v>138</v>
      </c>
      <c r="C39" t="s">
        <v>11</v>
      </c>
      <c r="D39" t="s">
        <v>28</v>
      </c>
      <c r="E39">
        <v>2000</v>
      </c>
      <c r="F39" t="s">
        <v>139</v>
      </c>
      <c r="G39" t="s">
        <v>140</v>
      </c>
      <c r="H39" t="s">
        <v>38</v>
      </c>
      <c r="I39">
        <v>18</v>
      </c>
      <c r="J39">
        <v>3</v>
      </c>
      <c r="K39" t="s">
        <v>39</v>
      </c>
      <c r="L39" t="s">
        <v>25</v>
      </c>
    </row>
    <row r="40" spans="1:12" ht="13.5">
      <c r="A40">
        <v>39</v>
      </c>
      <c r="B40" t="s">
        <v>115</v>
      </c>
      <c r="C40" t="s">
        <v>123</v>
      </c>
      <c r="D40" t="s">
        <v>20</v>
      </c>
      <c r="E40">
        <v>4000</v>
      </c>
      <c r="F40" t="s">
        <v>141</v>
      </c>
      <c r="G40" t="s">
        <v>78</v>
      </c>
      <c r="H40" t="s">
        <v>38</v>
      </c>
      <c r="I40">
        <v>16</v>
      </c>
      <c r="J40">
        <v>1</v>
      </c>
      <c r="K40" t="s">
        <v>16</v>
      </c>
      <c r="L40" t="s">
        <v>33</v>
      </c>
    </row>
    <row r="41" spans="1:12" ht="13.5">
      <c r="A41">
        <v>40</v>
      </c>
      <c r="B41" t="s">
        <v>142</v>
      </c>
      <c r="C41" t="s">
        <v>81</v>
      </c>
      <c r="D41" t="s">
        <v>46</v>
      </c>
      <c r="E41">
        <v>3000</v>
      </c>
      <c r="F41" t="s">
        <v>143</v>
      </c>
      <c r="G41" t="s">
        <v>144</v>
      </c>
      <c r="H41" t="s">
        <v>79</v>
      </c>
      <c r="I41">
        <v>22</v>
      </c>
      <c r="J41">
        <v>4</v>
      </c>
      <c r="K41" t="s">
        <v>43</v>
      </c>
      <c r="L41" t="s">
        <v>33</v>
      </c>
    </row>
    <row r="42" spans="1:12" ht="13.5">
      <c r="A42">
        <v>41</v>
      </c>
      <c r="B42" t="s">
        <v>145</v>
      </c>
      <c r="C42" t="s">
        <v>27</v>
      </c>
      <c r="D42" t="s">
        <v>90</v>
      </c>
      <c r="E42">
        <v>4000</v>
      </c>
      <c r="F42" t="s">
        <v>146</v>
      </c>
      <c r="G42" t="s">
        <v>147</v>
      </c>
      <c r="H42" t="s">
        <v>23</v>
      </c>
      <c r="I42">
        <v>10</v>
      </c>
      <c r="J42">
        <v>3</v>
      </c>
      <c r="K42" t="s">
        <v>39</v>
      </c>
      <c r="L42" t="s">
        <v>33</v>
      </c>
    </row>
    <row r="43" spans="1:12" ht="13.5">
      <c r="A43">
        <v>42</v>
      </c>
      <c r="B43" t="s">
        <v>148</v>
      </c>
      <c r="C43" t="s">
        <v>45</v>
      </c>
      <c r="D43" t="s">
        <v>28</v>
      </c>
      <c r="E43">
        <v>0</v>
      </c>
      <c r="F43" t="s">
        <v>149</v>
      </c>
      <c r="G43" t="s">
        <v>126</v>
      </c>
      <c r="H43" t="s">
        <v>31</v>
      </c>
      <c r="I43">
        <v>15</v>
      </c>
      <c r="J43">
        <v>3</v>
      </c>
      <c r="K43" t="s">
        <v>39</v>
      </c>
      <c r="L43" t="s">
        <v>25</v>
      </c>
    </row>
    <row r="44" spans="1:12" ht="13.5">
      <c r="A44">
        <v>43</v>
      </c>
      <c r="B44" t="s">
        <v>44</v>
      </c>
      <c r="C44" t="s">
        <v>94</v>
      </c>
      <c r="D44" t="s">
        <v>46</v>
      </c>
      <c r="E44">
        <v>6000</v>
      </c>
      <c r="F44" t="s">
        <v>150</v>
      </c>
      <c r="G44" t="s">
        <v>70</v>
      </c>
      <c r="H44" t="s">
        <v>62</v>
      </c>
      <c r="I44">
        <v>19</v>
      </c>
      <c r="J44">
        <v>5</v>
      </c>
      <c r="K44" t="s">
        <v>32</v>
      </c>
      <c r="L44" t="s">
        <v>99</v>
      </c>
    </row>
    <row r="45" spans="1:12" ht="13.5">
      <c r="A45">
        <v>44</v>
      </c>
      <c r="B45" t="s">
        <v>151</v>
      </c>
      <c r="C45" t="s">
        <v>129</v>
      </c>
      <c r="D45" t="s">
        <v>12</v>
      </c>
      <c r="E45">
        <v>9000</v>
      </c>
      <c r="F45" t="s">
        <v>152</v>
      </c>
      <c r="G45" t="s">
        <v>153</v>
      </c>
      <c r="H45" t="s">
        <v>112</v>
      </c>
      <c r="I45">
        <v>4</v>
      </c>
      <c r="J45">
        <v>1</v>
      </c>
      <c r="K45" t="s">
        <v>16</v>
      </c>
      <c r="L45" t="s">
        <v>17</v>
      </c>
    </row>
    <row r="46" spans="1:12" ht="13.5">
      <c r="A46">
        <v>45</v>
      </c>
      <c r="B46" t="s">
        <v>154</v>
      </c>
      <c r="C46" t="s">
        <v>129</v>
      </c>
      <c r="D46" t="s">
        <v>90</v>
      </c>
      <c r="E46">
        <v>6000</v>
      </c>
      <c r="F46" t="s">
        <v>114</v>
      </c>
      <c r="G46" t="s">
        <v>155</v>
      </c>
      <c r="H46" t="s">
        <v>15</v>
      </c>
      <c r="I46">
        <v>13</v>
      </c>
      <c r="J46">
        <v>2</v>
      </c>
      <c r="K46" t="s">
        <v>24</v>
      </c>
      <c r="L46" t="s">
        <v>99</v>
      </c>
    </row>
    <row r="47" spans="1:12" ht="13.5">
      <c r="A47">
        <v>46</v>
      </c>
      <c r="B47" t="s">
        <v>156</v>
      </c>
      <c r="C47" t="s">
        <v>123</v>
      </c>
      <c r="D47" t="s">
        <v>90</v>
      </c>
      <c r="E47">
        <v>7000</v>
      </c>
      <c r="F47" t="s">
        <v>157</v>
      </c>
      <c r="G47" t="s">
        <v>149</v>
      </c>
      <c r="H47" t="s">
        <v>31</v>
      </c>
      <c r="I47">
        <v>17</v>
      </c>
      <c r="J47">
        <v>4</v>
      </c>
      <c r="K47" t="s">
        <v>43</v>
      </c>
      <c r="L47" t="s">
        <v>71</v>
      </c>
    </row>
    <row r="48" spans="1:12" ht="13.5">
      <c r="A48">
        <v>47</v>
      </c>
      <c r="B48" t="s">
        <v>158</v>
      </c>
      <c r="C48" t="s">
        <v>50</v>
      </c>
      <c r="D48" t="s">
        <v>28</v>
      </c>
      <c r="E48">
        <v>4000</v>
      </c>
      <c r="F48" t="s">
        <v>159</v>
      </c>
      <c r="G48" t="s">
        <v>160</v>
      </c>
      <c r="H48" t="s">
        <v>132</v>
      </c>
      <c r="I48">
        <v>9</v>
      </c>
      <c r="J48">
        <v>4</v>
      </c>
      <c r="K48" t="s">
        <v>43</v>
      </c>
      <c r="L48" t="s">
        <v>33</v>
      </c>
    </row>
    <row r="49" spans="1:12" ht="13.5">
      <c r="A49">
        <v>48</v>
      </c>
      <c r="B49" t="s">
        <v>63</v>
      </c>
      <c r="C49" t="s">
        <v>55</v>
      </c>
      <c r="D49" t="s">
        <v>20</v>
      </c>
      <c r="E49">
        <v>4000</v>
      </c>
      <c r="F49" t="s">
        <v>143</v>
      </c>
      <c r="G49" t="s">
        <v>161</v>
      </c>
      <c r="H49" t="s">
        <v>132</v>
      </c>
      <c r="I49">
        <v>18</v>
      </c>
      <c r="J49">
        <v>2</v>
      </c>
      <c r="K49" t="s">
        <v>24</v>
      </c>
      <c r="L49" t="s">
        <v>33</v>
      </c>
    </row>
    <row r="50" spans="1:12" ht="13.5">
      <c r="A50">
        <v>49</v>
      </c>
      <c r="B50" t="s">
        <v>49</v>
      </c>
      <c r="C50" t="s">
        <v>123</v>
      </c>
      <c r="D50" t="s">
        <v>51</v>
      </c>
      <c r="E50">
        <v>0</v>
      </c>
      <c r="F50" t="s">
        <v>157</v>
      </c>
      <c r="G50" t="s">
        <v>162</v>
      </c>
      <c r="H50" t="s">
        <v>132</v>
      </c>
      <c r="I50">
        <v>20</v>
      </c>
      <c r="J50">
        <v>1</v>
      </c>
      <c r="K50" t="s">
        <v>16</v>
      </c>
      <c r="L50" t="s">
        <v>25</v>
      </c>
    </row>
    <row r="51" spans="1:12" ht="13.5">
      <c r="A51">
        <v>50</v>
      </c>
      <c r="B51" t="s">
        <v>163</v>
      </c>
      <c r="C51" t="s">
        <v>81</v>
      </c>
      <c r="D51" t="s">
        <v>20</v>
      </c>
      <c r="E51">
        <v>2000</v>
      </c>
      <c r="F51" t="s">
        <v>164</v>
      </c>
      <c r="G51" t="s">
        <v>165</v>
      </c>
      <c r="H51" t="s">
        <v>119</v>
      </c>
      <c r="I51">
        <v>13</v>
      </c>
      <c r="J51">
        <v>1</v>
      </c>
      <c r="K51" t="s">
        <v>16</v>
      </c>
      <c r="L51" t="s">
        <v>25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90"/>
  <sheetViews>
    <sheetView tabSelected="1" workbookViewId="0" topLeftCell="A1">
      <pane ySplit="10" topLeftCell="A29" activePane="bottomLeft" state="frozen"/>
      <selection pane="topLeft" activeCell="A1" sqref="A1"/>
      <selection pane="bottomLeft" activeCell="A29" sqref="A29"/>
    </sheetView>
  </sheetViews>
  <sheetFormatPr defaultColWidth="9.00390625" defaultRowHeight="13.5"/>
  <cols>
    <col min="15" max="25" width="9.00390625" style="1" customWidth="1"/>
  </cols>
  <sheetData>
    <row r="1" spans="1:13" ht="13.5">
      <c r="A1" s="2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4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3.5">
      <c r="A3" s="4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  <c r="G3" s="3" t="s">
        <v>174</v>
      </c>
      <c r="H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  <c r="M3" s="3" t="s">
        <v>180</v>
      </c>
      <c r="N3" t="s">
        <v>181</v>
      </c>
    </row>
    <row r="4" spans="1:25" ht="13.5">
      <c r="A4" s="5">
        <v>5</v>
      </c>
      <c r="B4" s="6">
        <f>VLOOKUP(A4,A59:M68,2,FALSE)</f>
        <v>0</v>
      </c>
      <c r="C4" s="6">
        <f>VLOOKUP(A4,A59:M68,3,FALSE)</f>
        <v>-2</v>
      </c>
      <c r="D4" s="6">
        <f>VLOOKUP(A4,A59:M68,4,FALSE)</f>
        <v>-1</v>
      </c>
      <c r="E4" s="6">
        <f>VLOOKUP(A4,A59:M68,5,FALSE)</f>
        <v>1</v>
      </c>
      <c r="F4" s="6">
        <f>VLOOKUP(A4,A59:M68,6,FALSE)</f>
        <v>-1</v>
      </c>
      <c r="G4" s="6">
        <f>VLOOKUP(A4,A59:M68,7,FALSE)</f>
        <v>2</v>
      </c>
      <c r="H4" s="6">
        <f>VLOOKUP(A4,A59:M68,8,FALSE)</f>
        <v>1</v>
      </c>
      <c r="I4" s="6">
        <f>VLOOKUP(A4,A59:M68,9,FALSE)</f>
        <v>4</v>
      </c>
      <c r="J4" s="6">
        <f>VLOOKUP(A4,A59:M68,10,FALSE)</f>
        <v>-1</v>
      </c>
      <c r="K4" s="6">
        <f>VLOOKUP(A4,A59:M68,11,FALSE)</f>
        <v>-1</v>
      </c>
      <c r="L4" s="6">
        <f>VLOOKUP(A4,A59:M68,12,FALSE)</f>
        <v>-1</v>
      </c>
      <c r="M4" s="6">
        <f>VLOOKUP(A4,A59:M68,13,FALSE)</f>
        <v>0</v>
      </c>
      <c r="N4" s="5">
        <v>1</v>
      </c>
      <c r="O4" s="1">
        <f>N4</f>
        <v>1</v>
      </c>
      <c r="P4" s="1">
        <f>O4</f>
        <v>1</v>
      </c>
      <c r="Q4" s="1">
        <f>P4</f>
        <v>1</v>
      </c>
      <c r="R4" s="1">
        <f>Q4</f>
        <v>1</v>
      </c>
      <c r="S4" s="1">
        <f>R4</f>
        <v>1</v>
      </c>
      <c r="T4" s="1">
        <f>S4</f>
        <v>1</v>
      </c>
      <c r="U4" s="1">
        <f>T4</f>
        <v>1</v>
      </c>
      <c r="V4" s="1">
        <f>U4</f>
        <v>1</v>
      </c>
      <c r="W4" s="1">
        <f>V4</f>
        <v>1</v>
      </c>
      <c r="X4" s="1">
        <f>W4</f>
        <v>1</v>
      </c>
      <c r="Y4" s="1">
        <f>X4</f>
        <v>1</v>
      </c>
    </row>
    <row r="5" spans="1:25" ht="13.5">
      <c r="A5" s="5">
        <v>5</v>
      </c>
      <c r="B5" s="6">
        <f>VLOOKUP(A5,A59:M68,2,FALSE)</f>
        <v>0</v>
      </c>
      <c r="C5" s="6">
        <f>VLOOKUP(A5,A59:M68,3,FALSE)</f>
        <v>-2</v>
      </c>
      <c r="D5" s="6">
        <f>VLOOKUP(A5,A59:M68,4,FALSE)</f>
        <v>-1</v>
      </c>
      <c r="E5" s="6">
        <f>VLOOKUP(A5,A59:M68,5,FALSE)</f>
        <v>1</v>
      </c>
      <c r="F5" s="6">
        <f>VLOOKUP(A5,A59:M68,6,FALSE)</f>
        <v>-1</v>
      </c>
      <c r="G5" s="6">
        <f>VLOOKUP(A5,A59:M68,7,FALSE)</f>
        <v>2</v>
      </c>
      <c r="H5" s="6">
        <f>VLOOKUP(A5,A59:M68,8,FALSE)</f>
        <v>1</v>
      </c>
      <c r="I5" s="6">
        <f>VLOOKUP(A5,A59:M68,9,FALSE)</f>
        <v>4</v>
      </c>
      <c r="J5" s="6">
        <f>VLOOKUP(A5,A59:M68,10,FALSE)</f>
        <v>-1</v>
      </c>
      <c r="K5" s="6">
        <f>VLOOKUP(A5,A59:M68,11,FALSE)</f>
        <v>-1</v>
      </c>
      <c r="L5" s="6">
        <f>VLOOKUP(A5,A59:M68,12,FALSE)</f>
        <v>-1</v>
      </c>
      <c r="M5" s="6">
        <f>VLOOKUP(A5,A59:M68,13,FALSE)</f>
        <v>0</v>
      </c>
      <c r="N5" s="5">
        <v>1</v>
      </c>
      <c r="O5" s="1">
        <f>N5</f>
        <v>1</v>
      </c>
      <c r="P5" s="1">
        <f>O5</f>
        <v>1</v>
      </c>
      <c r="Q5" s="1">
        <f>P5</f>
        <v>1</v>
      </c>
      <c r="R5" s="1">
        <f>Q5</f>
        <v>1</v>
      </c>
      <c r="S5" s="1">
        <f>R5</f>
        <v>1</v>
      </c>
      <c r="T5" s="1">
        <f>S5</f>
        <v>1</v>
      </c>
      <c r="U5" s="1">
        <f>T5</f>
        <v>1</v>
      </c>
      <c r="V5" s="1">
        <f>U5</f>
        <v>1</v>
      </c>
      <c r="W5" s="1">
        <f>V5</f>
        <v>1</v>
      </c>
      <c r="X5" s="1">
        <f>W5</f>
        <v>1</v>
      </c>
      <c r="Y5" s="1">
        <f>X5</f>
        <v>1</v>
      </c>
    </row>
    <row r="6" spans="1:25" ht="13.5">
      <c r="A6" s="5">
        <v>5</v>
      </c>
      <c r="B6" s="6">
        <f>VLOOKUP(A6,A59:M68,2,FALSE)</f>
        <v>0</v>
      </c>
      <c r="C6" s="6">
        <f>VLOOKUP(A6,A59:M68,3,FALSE)</f>
        <v>-2</v>
      </c>
      <c r="D6" s="6">
        <f>VLOOKUP(A6,A59:M68,4,FALSE)</f>
        <v>-1</v>
      </c>
      <c r="E6" s="6">
        <f>VLOOKUP(A6,A59:M68,5,FALSE)</f>
        <v>1</v>
      </c>
      <c r="F6" s="6">
        <f>VLOOKUP(A6,A59:M68,6,FALSE)</f>
        <v>-1</v>
      </c>
      <c r="G6" s="6">
        <f>VLOOKUP(A6,A59:M68,7,FALSE)</f>
        <v>2</v>
      </c>
      <c r="H6" s="6">
        <f>VLOOKUP(A6,A59:M68,8,FALSE)</f>
        <v>1</v>
      </c>
      <c r="I6" s="6">
        <f>VLOOKUP(A6,A59:M68,9,FALSE)</f>
        <v>4</v>
      </c>
      <c r="J6" s="6">
        <f>VLOOKUP(A6,A59:M68,10,FALSE)</f>
        <v>-1</v>
      </c>
      <c r="K6" s="6">
        <f>VLOOKUP(A6,A59:M68,11,FALSE)</f>
        <v>-1</v>
      </c>
      <c r="L6" s="6">
        <f>VLOOKUP(A6,A59:M68,12,FALSE)</f>
        <v>-1</v>
      </c>
      <c r="M6" s="6">
        <f>VLOOKUP(A6,A59:M68,13,FALSE)</f>
        <v>0</v>
      </c>
      <c r="N6" s="5">
        <v>1</v>
      </c>
      <c r="O6" s="1">
        <f>N6</f>
        <v>1</v>
      </c>
      <c r="P6" s="1">
        <f>O6</f>
        <v>1</v>
      </c>
      <c r="Q6" s="1">
        <f>P6</f>
        <v>1</v>
      </c>
      <c r="R6" s="1">
        <f>Q6</f>
        <v>1</v>
      </c>
      <c r="S6" s="1">
        <f>R6</f>
        <v>1</v>
      </c>
      <c r="T6" s="1">
        <f>S6</f>
        <v>1</v>
      </c>
      <c r="U6" s="1">
        <f>T6</f>
        <v>1</v>
      </c>
      <c r="V6" s="1">
        <f>U6</f>
        <v>1</v>
      </c>
      <c r="W6" s="1">
        <f>V6</f>
        <v>1</v>
      </c>
      <c r="X6" s="1">
        <f>W6</f>
        <v>1</v>
      </c>
      <c r="Y6" s="1">
        <f>X6</f>
        <v>1</v>
      </c>
    </row>
    <row r="7" spans="1:25" ht="13.5">
      <c r="A7" s="5">
        <v>2</v>
      </c>
      <c r="B7" s="6">
        <f>VLOOKUP(A7,A59:M68,2,FALSE)</f>
        <v>0</v>
      </c>
      <c r="C7" s="6">
        <f>VLOOKUP(A7,A59:M68,3,FALSE)</f>
        <v>-2</v>
      </c>
      <c r="D7" s="6">
        <f>VLOOKUP(A7,A59:M68,4,FALSE)</f>
        <v>-1</v>
      </c>
      <c r="E7" s="6">
        <f>VLOOKUP(A7,A59:M68,2,FALSE)</f>
        <v>0</v>
      </c>
      <c r="F7" s="6">
        <f>VLOOKUP(A7,A59:M68,6,FALSE)</f>
        <v>-1</v>
      </c>
      <c r="G7" s="6">
        <f>VLOOKUP(A7,A59:M68,7,FALSE)</f>
        <v>2</v>
      </c>
      <c r="H7" s="6">
        <f>VLOOKUP(A7,A59:M68,8,FALSE)</f>
        <v>1</v>
      </c>
      <c r="I7" s="6">
        <f>VLOOKUP(A7,A59:M68,9,FALSE)</f>
        <v>3</v>
      </c>
      <c r="J7" s="6">
        <f>VLOOKUP(A7,A59:M68,10,FALSE)</f>
        <v>-1</v>
      </c>
      <c r="K7" s="6">
        <f>VLOOKUP(A7,A59:M68,11,FALSE)</f>
        <v>-1</v>
      </c>
      <c r="L7" s="6">
        <f>VLOOKUP(A7,A59:M68,12,FALSE)</f>
        <v>-1</v>
      </c>
      <c r="M7" s="6">
        <f>VLOOKUP(A7,A59:M68,13,FALSE)</f>
        <v>0</v>
      </c>
      <c r="N7" s="5">
        <v>0</v>
      </c>
      <c r="O7" s="1">
        <f>N7</f>
        <v>0</v>
      </c>
      <c r="P7" s="1">
        <f>O7</f>
        <v>0</v>
      </c>
      <c r="Q7" s="1">
        <f>P7</f>
        <v>0</v>
      </c>
      <c r="R7" s="1">
        <f>Q7</f>
        <v>0</v>
      </c>
      <c r="S7" s="1">
        <f>R7</f>
        <v>0</v>
      </c>
      <c r="T7" s="1">
        <f>S7</f>
        <v>0</v>
      </c>
      <c r="U7" s="1">
        <f>T7</f>
        <v>0</v>
      </c>
      <c r="V7" s="1">
        <f>U7</f>
        <v>0</v>
      </c>
      <c r="W7" s="1">
        <f>V7</f>
        <v>0</v>
      </c>
      <c r="X7" s="1">
        <f>W7</f>
        <v>0</v>
      </c>
      <c r="Y7" s="1">
        <f>X7</f>
        <v>0</v>
      </c>
    </row>
    <row r="8" spans="1:25" ht="13.5">
      <c r="A8" s="5">
        <v>1</v>
      </c>
      <c r="B8" s="6">
        <f>VLOOKUP(A8,A59:M68,2,FALSE)</f>
        <v>1</v>
      </c>
      <c r="C8" s="6">
        <f>VLOOKUP(A8,A59:M68,3,FALSE)</f>
        <v>0</v>
      </c>
      <c r="D8" s="6">
        <f>VLOOKUP(A8,A59:M68,4,FALSE)</f>
        <v>-1</v>
      </c>
      <c r="E8" s="6">
        <f>VLOOKUP(A8,A59:M68,2,FALSE)</f>
        <v>1</v>
      </c>
      <c r="F8" s="6">
        <f>VLOOKUP(A8,A59:M68,6,FALSE)</f>
        <v>1</v>
      </c>
      <c r="G8" s="6">
        <f>VLOOKUP(A8,A59:M68,7,FALSE)</f>
        <v>-2</v>
      </c>
      <c r="H8" s="6">
        <f>VLOOKUP(A8,A59:M68,8,FALSE)</f>
        <v>1</v>
      </c>
      <c r="I8" s="6">
        <f>VLOOKUP(A8,A59:M68,9,FALSE)</f>
        <v>1</v>
      </c>
      <c r="J8" s="6">
        <f>VLOOKUP(A8,A59:M68,10,FALSE)</f>
        <v>0</v>
      </c>
      <c r="K8" s="6">
        <f>VLOOKUP(A8,A59:M68,11,FALSE)</f>
        <v>0</v>
      </c>
      <c r="L8" s="6">
        <f>VLOOKUP(A8,A59:M68,12,FALSE)</f>
        <v>1</v>
      </c>
      <c r="M8" s="6">
        <f>VLOOKUP(A8,A59:M68,13,FALSE)</f>
        <v>1</v>
      </c>
      <c r="N8" s="5">
        <v>0</v>
      </c>
      <c r="O8" s="1">
        <f>N8</f>
        <v>0</v>
      </c>
      <c r="P8" s="1">
        <f>O8</f>
        <v>0</v>
      </c>
      <c r="Q8" s="1">
        <f>P8</f>
        <v>0</v>
      </c>
      <c r="R8" s="1">
        <f>Q8</f>
        <v>0</v>
      </c>
      <c r="S8" s="1">
        <f>R8</f>
        <v>0</v>
      </c>
      <c r="T8" s="1">
        <f>S8</f>
        <v>0</v>
      </c>
      <c r="U8" s="1">
        <f>T8</f>
        <v>0</v>
      </c>
      <c r="V8" s="1">
        <f>U8</f>
        <v>0</v>
      </c>
      <c r="W8" s="1">
        <f>V8</f>
        <v>0</v>
      </c>
      <c r="X8" s="1">
        <f>W8</f>
        <v>0</v>
      </c>
      <c r="Y8" s="1">
        <f>X8</f>
        <v>0</v>
      </c>
    </row>
    <row r="9" spans="1:25" s="10" customFormat="1" ht="13.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14" s="9" customFormat="1" ht="13.5">
      <c r="A10" s="9" t="s">
        <v>182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s">
        <v>183</v>
      </c>
    </row>
    <row r="11" spans="1:14" s="9" customFormat="1" ht="13.5">
      <c r="A11" s="12"/>
      <c r="B11" s="13">
        <f>IF(B10&lt;&gt;"",1,0)</f>
        <v>0</v>
      </c>
      <c r="C11" s="13">
        <f>IF(C10&lt;&gt;"",1,0)</f>
        <v>0</v>
      </c>
      <c r="D11" s="13">
        <f>IF(D10&lt;&gt;"",1,0)</f>
        <v>0</v>
      </c>
      <c r="E11" s="13">
        <f>IF(E10&lt;&gt;"",1,0)</f>
        <v>0</v>
      </c>
      <c r="F11" s="13">
        <f>IF(F10&lt;&gt;"",1,0)</f>
        <v>0</v>
      </c>
      <c r="G11" s="13">
        <f>IF(G10&lt;&gt;"",1,0)</f>
        <v>0</v>
      </c>
      <c r="H11" s="13">
        <f>IF(H10&lt;&gt;"",1,0)</f>
        <v>0</v>
      </c>
      <c r="I11" s="13">
        <f>IF(I10&lt;&gt;"",1,0)</f>
        <v>0</v>
      </c>
      <c r="J11" s="13">
        <f>IF(J10&lt;&gt;"",1,0)</f>
        <v>0</v>
      </c>
      <c r="K11" s="13">
        <f>IF(K10&lt;&gt;"",1,0)</f>
        <v>0</v>
      </c>
      <c r="L11" s="13">
        <f>IF(L10&lt;&gt;"",1,0)</f>
        <v>0</v>
      </c>
      <c r="M11" s="13">
        <f>IF(M10&lt;&gt;"",1,0)</f>
        <v>0</v>
      </c>
      <c r="N11" s="12"/>
    </row>
    <row r="12" spans="1:13" ht="13.5">
      <c r="A12" t="s">
        <v>184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3" ht="13.5">
      <c r="B13" s="15">
        <f>ROUND((POWER(1.5,B4)),1)</f>
        <v>1</v>
      </c>
      <c r="C13" s="15">
        <f>ROUND((POWER(1.5,C4)),1)</f>
        <v>0.4</v>
      </c>
      <c r="D13" s="15">
        <f>ROUND((POWER(1.5,D4)),1)</f>
        <v>0.7</v>
      </c>
      <c r="E13" s="15">
        <f>ROUND((POWER(1.5,E4)),1)</f>
        <v>1.5</v>
      </c>
      <c r="F13" s="15">
        <f>ROUND((POWER(1.5,F4)),1)</f>
        <v>0.7</v>
      </c>
      <c r="G13" s="15">
        <f>ROUND((POWER(1.5,G4)),1)</f>
        <v>2.3</v>
      </c>
      <c r="H13" s="15">
        <f>ROUND((POWER(1.5,H4)),1)</f>
        <v>1.5</v>
      </c>
      <c r="I13" s="15">
        <f>ROUND((POWER(1.5,I4)),1)</f>
        <v>5.1</v>
      </c>
      <c r="J13" s="15">
        <f>ROUND((POWER(1.5,J4)),1)</f>
        <v>0.7</v>
      </c>
      <c r="K13" s="15">
        <f>ROUND((POWER(1.5,K4)),1)</f>
        <v>0.7</v>
      </c>
      <c r="L13" s="15">
        <f>ROUND((POWER(1.5,L4)),1)</f>
        <v>0.7</v>
      </c>
      <c r="M13" s="15">
        <f>ROUND((POWER(1.5,M4)),1)</f>
        <v>1</v>
      </c>
    </row>
    <row r="14" spans="2:13" ht="13.5">
      <c r="B14" s="15">
        <f>ROUND((POWER(1.5,B5)),1)</f>
        <v>1</v>
      </c>
      <c r="C14" s="15">
        <f>ROUND((POWER(1.5,C5)),1)</f>
        <v>0.4</v>
      </c>
      <c r="D14" s="15">
        <f>ROUND((POWER(1.5,D5)),1)</f>
        <v>0.7</v>
      </c>
      <c r="E14" s="15">
        <f>ROUND((POWER(1.5,E5)),1)</f>
        <v>1.5</v>
      </c>
      <c r="F14" s="15">
        <f>ROUND((POWER(1.5,F5)),1)</f>
        <v>0.7</v>
      </c>
      <c r="G14" s="15">
        <f>ROUND((POWER(1.5,G5)),1)</f>
        <v>2.3</v>
      </c>
      <c r="H14" s="15">
        <f>ROUND((POWER(1.5,H5)),1)</f>
        <v>1.5</v>
      </c>
      <c r="I14" s="15">
        <f>ROUND((POWER(1.5,I5)),1)</f>
        <v>5.1</v>
      </c>
      <c r="J14" s="15">
        <f>ROUND((POWER(1.5,J5)),1)</f>
        <v>0.7</v>
      </c>
      <c r="K14" s="15">
        <f>ROUND((POWER(1.5,K5)),1)</f>
        <v>0.7</v>
      </c>
      <c r="L14" s="15">
        <f>ROUND((POWER(1.5,L5)),1)</f>
        <v>0.7</v>
      </c>
      <c r="M14" s="15">
        <f>ROUND((POWER(1.5,M5)),1)</f>
        <v>1</v>
      </c>
    </row>
    <row r="15" spans="2:13" ht="13.5">
      <c r="B15" s="15">
        <f>ROUND((POWER(1.5,B6)),1)</f>
        <v>1</v>
      </c>
      <c r="C15" s="15">
        <f>ROUND((POWER(1.5,C6)),1)</f>
        <v>0.4</v>
      </c>
      <c r="D15" s="15">
        <f>ROUND((POWER(1.5,D6)),1)</f>
        <v>0.7</v>
      </c>
      <c r="E15" s="15">
        <f>ROUND((POWER(1.5,E6)),1)</f>
        <v>1.5</v>
      </c>
      <c r="F15" s="15">
        <f>ROUND((POWER(1.5,F6)),1)</f>
        <v>0.7</v>
      </c>
      <c r="G15" s="15">
        <f>ROUND((POWER(1.5,G6)),1)</f>
        <v>2.3</v>
      </c>
      <c r="H15" s="15">
        <f>ROUND((POWER(1.5,H6)),1)</f>
        <v>1.5</v>
      </c>
      <c r="I15" s="15">
        <f>ROUND((POWER(1.5,I6)),1)</f>
        <v>5.1</v>
      </c>
      <c r="J15" s="15">
        <f>ROUND((POWER(1.5,J6)),1)</f>
        <v>0.7</v>
      </c>
      <c r="K15" s="15">
        <f>ROUND((POWER(1.5,K6)),1)</f>
        <v>0.7</v>
      </c>
      <c r="L15" s="15">
        <f>ROUND((POWER(1.5,L6)),1)</f>
        <v>0.7</v>
      </c>
      <c r="M15" s="15">
        <f>ROUND((POWER(1.5,M6)),1)</f>
        <v>1</v>
      </c>
    </row>
    <row r="16" spans="2:13" ht="13.5">
      <c r="B16" s="15">
        <f>ROUND((POWER(1.5,B7)),1)</f>
        <v>1</v>
      </c>
      <c r="C16" s="15">
        <f>ROUND((POWER(1.5,C7)),1)</f>
        <v>0.4</v>
      </c>
      <c r="D16" s="15">
        <f>ROUND((POWER(1.5,D7)),1)</f>
        <v>0.7</v>
      </c>
      <c r="E16" s="15">
        <f>ROUND((POWER(1.5,E7)),1)</f>
        <v>1</v>
      </c>
      <c r="F16" s="15">
        <f>ROUND((POWER(1.5,F7)),1)</f>
        <v>0.7</v>
      </c>
      <c r="G16" s="15">
        <f>ROUND((POWER(1.5,G7)),1)</f>
        <v>2.3</v>
      </c>
      <c r="H16" s="15">
        <f>ROUND((POWER(1.5,H7)),1)</f>
        <v>1.5</v>
      </c>
      <c r="I16" s="15">
        <f>ROUND((POWER(1.5,I7)),1)</f>
        <v>3.4</v>
      </c>
      <c r="J16" s="15">
        <f>ROUND((POWER(1.5,J7)),1)</f>
        <v>0.7</v>
      </c>
      <c r="K16" s="15">
        <f>ROUND((POWER(1.5,K7)),1)</f>
        <v>0.7</v>
      </c>
      <c r="L16" s="15">
        <f>ROUND((POWER(1.5,L7)),1)</f>
        <v>0.7</v>
      </c>
      <c r="M16" s="15">
        <f>ROUND((POWER(1.5,M7)),1)</f>
        <v>1</v>
      </c>
    </row>
    <row r="17" spans="2:13" ht="13.5">
      <c r="B17" s="15">
        <f>ROUND((POWER(1.5,B8)),1)</f>
        <v>1.5</v>
      </c>
      <c r="C17" s="15">
        <f>ROUND((POWER(1.5,C8)),1)</f>
        <v>1</v>
      </c>
      <c r="D17" s="15">
        <f>ROUND((POWER(1.5,D8)),1)</f>
        <v>0.7</v>
      </c>
      <c r="E17" s="15">
        <f>ROUND((POWER(1.5,E8)),1)</f>
        <v>1.5</v>
      </c>
      <c r="F17" s="15">
        <f>ROUND((POWER(1.5,F8)),1)</f>
        <v>1.5</v>
      </c>
      <c r="G17" s="15">
        <f>ROUND((POWER(1.5,G8)),1)</f>
        <v>0.4</v>
      </c>
      <c r="H17" s="15">
        <f>ROUND((POWER(1.5,H8)),1)</f>
        <v>1.5</v>
      </c>
      <c r="I17" s="15">
        <f>ROUND((POWER(1.5,I8)),1)</f>
        <v>1.5</v>
      </c>
      <c r="J17" s="15">
        <f>ROUND((POWER(1.5,J8)),1)</f>
        <v>1</v>
      </c>
      <c r="K17" s="15">
        <f>ROUND((POWER(1.5,K8)),1)</f>
        <v>1</v>
      </c>
      <c r="L17" s="15">
        <f>ROUND((POWER(1.5,L8)),1)</f>
        <v>1.5</v>
      </c>
      <c r="M17" s="15">
        <f>ROUND((POWER(1.5,M8)),1)</f>
        <v>1.5</v>
      </c>
    </row>
    <row r="18" spans="2:13" ht="13.5">
      <c r="B18" s="15">
        <f>ROUND((POWER(1.5,B10)),1)</f>
        <v>1</v>
      </c>
      <c r="C18" s="15">
        <f>ROUND((POWER(1.5,C10)),1)</f>
        <v>1</v>
      </c>
      <c r="D18" s="15">
        <f>ROUND((POWER(1.5,D10)),1)</f>
        <v>1</v>
      </c>
      <c r="E18" s="15">
        <f>ROUND((POWER(1.5,E10)),1)</f>
        <v>1</v>
      </c>
      <c r="F18" s="15">
        <f>ROUND((POWER(1.5,F10)),1)</f>
        <v>1</v>
      </c>
      <c r="G18" s="15">
        <f>ROUND((POWER(1.5,G10)),1)</f>
        <v>1</v>
      </c>
      <c r="H18" s="15">
        <f>ROUND((POWER(1.5,H10)),1)</f>
        <v>1</v>
      </c>
      <c r="I18" s="15">
        <f>ROUND((POWER(1.5,I10)),1)</f>
        <v>1</v>
      </c>
      <c r="J18" s="15">
        <f>ROUND((POWER(1.5,J10)),1)</f>
        <v>1</v>
      </c>
      <c r="K18" s="15">
        <f>ROUND((POWER(1.5,K10)),1)</f>
        <v>1</v>
      </c>
      <c r="L18" s="15">
        <f>ROUND((POWER(1.5,L10)),1)</f>
        <v>1</v>
      </c>
      <c r="M18" s="15">
        <f>ROUND((POWER(1.5,M10)),1)</f>
        <v>1</v>
      </c>
    </row>
    <row r="19" spans="1:13" ht="13.5">
      <c r="A19" s="16" t="s">
        <v>185</v>
      </c>
      <c r="B19" s="17">
        <f>B13*N4+B14*N5+B15*N6+B16*N7+B17*N8+B10*B11</f>
        <v>3</v>
      </c>
      <c r="C19" s="17">
        <f>C13*O4+C14*O5+C15*O6+C16*O7+C17*O8+C10*C11</f>
        <v>1.2000000000000002</v>
      </c>
      <c r="D19" s="17">
        <f>D13*P4+D14*P5+D15*P6+D16*P7+D17*P8+D10*D11</f>
        <v>2.0999999999999996</v>
      </c>
      <c r="E19" s="17">
        <f>E13*Q4+E14*Q5+E15*Q6+E16*Q7+E17*Q8+E10*E11</f>
        <v>4.5</v>
      </c>
      <c r="F19" s="17">
        <f>F13*R4+F14*R5+F15*R6+F16*R7+F17*R8+F10*F11</f>
        <v>2.0999999999999996</v>
      </c>
      <c r="G19" s="17">
        <f>G13*S4+G14*S5+G15*S6+G16*S7+G17*S8+G10*G11</f>
        <v>6.8999999999999995</v>
      </c>
      <c r="H19" s="17">
        <f>H13*T4+H14*T5+H15*T6+H16*T7+H17*T8+H10*H11</f>
        <v>4.5</v>
      </c>
      <c r="I19" s="17">
        <f>I13*U4+I14*U5+I15*U6+I16*U7+I17*U8+I10*I11</f>
        <v>15.299999999999999</v>
      </c>
      <c r="J19" s="17">
        <f>J13*V4+J14*V5+J15*V6+J16*V7+J17*V8+J10*J11</f>
        <v>2.0999999999999996</v>
      </c>
      <c r="K19" s="17">
        <f>K13*W4+K14*W5+K15*W6+K16*W7+K17*W8+K10*K11</f>
        <v>2.0999999999999996</v>
      </c>
      <c r="L19" s="17">
        <f>L13*X4+L14*X5+L15*X6+L16*X7+L17*X8+L10*L11</f>
        <v>2.0999999999999996</v>
      </c>
      <c r="M19" s="17">
        <f>M13*Y4+M14*Y5+M15*Y6+M16*Y7+M17*Y8+M10*M11</f>
        <v>3</v>
      </c>
    </row>
    <row r="20" spans="1:25" s="10" customFormat="1" ht="13.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10" customFormat="1" ht="13.5">
      <c r="A21" s="16" t="s">
        <v>186</v>
      </c>
      <c r="B21" s="17">
        <f>LOG10(B19)/LOG10(1.5)</f>
        <v>2.709511291351455</v>
      </c>
      <c r="C21" s="17">
        <f>LOG10(C19)/LOG10(1.5)</f>
        <v>0.4496602867867919</v>
      </c>
      <c r="D21" s="17">
        <f>LOG10(D19)/LOG10(1.5)</f>
        <v>1.829842642172439</v>
      </c>
      <c r="E21" s="17">
        <f>LOG10(E19)/LOG10(1.5)</f>
        <v>3.709511291351455</v>
      </c>
      <c r="F21" s="17">
        <f>LOG10(F19)/LOG10(1.5)</f>
        <v>1.829842642172439</v>
      </c>
      <c r="G21" s="17">
        <f>LOG10(G19)/LOG10(1.5)</f>
        <v>4.763717945091219</v>
      </c>
      <c r="H21" s="17">
        <f>LOG10(H19)/LOG10(1.5)</f>
        <v>3.709511291351455</v>
      </c>
      <c r="I21" s="17">
        <f>LOG10(I19)/LOG10(1.5)</f>
        <v>6.7277128755322915</v>
      </c>
      <c r="J21" s="17">
        <f>LOG10(J19)/LOG10(1.5)</f>
        <v>1.829842642172439</v>
      </c>
      <c r="K21" s="17">
        <f>LOG10(K19)/LOG10(1.5)</f>
        <v>1.829842642172439</v>
      </c>
      <c r="L21" s="17">
        <f>LOG10(L19)/LOG10(1.5)</f>
        <v>1.829842642172439</v>
      </c>
      <c r="M21" s="17">
        <f>LOG10(M19)/LOG10(1.5)</f>
        <v>2.709511291351455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10" customFormat="1" ht="13.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0" customFormat="1" ht="13.5">
      <c r="A23" s="16" t="s">
        <v>187</v>
      </c>
      <c r="B23" s="17">
        <f>ROUND(B21,0)</f>
        <v>3</v>
      </c>
      <c r="C23" s="17">
        <f>ROUND(C21,0)</f>
        <v>0</v>
      </c>
      <c r="D23" s="17">
        <f>ROUND(D21,0)</f>
        <v>2</v>
      </c>
      <c r="E23" s="17">
        <f>ROUND(E21,0)</f>
        <v>4</v>
      </c>
      <c r="F23" s="17">
        <f>ROUND(F21,0)</f>
        <v>2</v>
      </c>
      <c r="G23" s="17">
        <f>ROUND(G21,0)</f>
        <v>5</v>
      </c>
      <c r="H23" s="17">
        <f>ROUND(H21,0)</f>
        <v>4</v>
      </c>
      <c r="I23" s="17">
        <f>ROUND(I21,0)</f>
        <v>7</v>
      </c>
      <c r="J23" s="17">
        <f>ROUND(J21,0)</f>
        <v>2</v>
      </c>
      <c r="K23" s="17">
        <f>ROUND(K21,0)</f>
        <v>2</v>
      </c>
      <c r="L23" s="17">
        <f>ROUND(L21,0)</f>
        <v>2</v>
      </c>
      <c r="M23" s="17">
        <f>ROUND(M21,0)</f>
        <v>3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0" customFormat="1" ht="13.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13" s="9" customFormat="1" ht="13.5">
      <c r="A25" s="9" t="s">
        <v>182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5" s="10" customFormat="1" ht="13.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13" ht="13.5">
      <c r="A27" s="19" t="s">
        <v>188</v>
      </c>
      <c r="B27" s="19">
        <f>SUM(B23:B25)</f>
        <v>3</v>
      </c>
      <c r="C27" s="19">
        <f>SUM(C23:C25)</f>
        <v>0</v>
      </c>
      <c r="D27" s="19">
        <f>SUM(D23:D25)</f>
        <v>2</v>
      </c>
      <c r="E27" s="19">
        <f>SUM(E23:E25)</f>
        <v>4</v>
      </c>
      <c r="F27" s="19">
        <f>SUM(F23:F25)</f>
        <v>2</v>
      </c>
      <c r="G27" s="19">
        <f>SUM(G23:G25)</f>
        <v>5</v>
      </c>
      <c r="H27" s="19">
        <f>SUM(H23:H25)</f>
        <v>4</v>
      </c>
      <c r="I27" s="19">
        <f>SUM(I23:I25)</f>
        <v>7</v>
      </c>
      <c r="J27" s="19">
        <f>SUM(J23:J25)</f>
        <v>2</v>
      </c>
      <c r="K27" s="19">
        <f>SUM(K23:K25)</f>
        <v>2</v>
      </c>
      <c r="L27" s="19">
        <f>SUM(L23:L25)</f>
        <v>2</v>
      </c>
      <c r="M27" s="19">
        <f>SUM(M23:M25)</f>
        <v>3</v>
      </c>
    </row>
    <row r="28" spans="2:13" ht="13.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3.5">
      <c r="A29" t="s">
        <v>189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3.5">
      <c r="A30" s="5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3.5">
      <c r="A31" s="2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3.5">
      <c r="A32" t="s">
        <v>190</v>
      </c>
      <c r="B32" s="3" t="s">
        <v>169</v>
      </c>
      <c r="C32" s="3" t="s">
        <v>170</v>
      </c>
      <c r="D32" s="3" t="s">
        <v>171</v>
      </c>
      <c r="E32" s="3" t="s">
        <v>172</v>
      </c>
      <c r="F32" s="3" t="s">
        <v>173</v>
      </c>
      <c r="G32" s="3" t="s">
        <v>174</v>
      </c>
      <c r="H32" s="3" t="s">
        <v>175</v>
      </c>
      <c r="I32" s="3" t="s">
        <v>176</v>
      </c>
      <c r="J32" s="3" t="s">
        <v>177</v>
      </c>
      <c r="K32" s="3" t="s">
        <v>178</v>
      </c>
      <c r="L32" s="3" t="s">
        <v>179</v>
      </c>
      <c r="M32" s="3" t="s">
        <v>180</v>
      </c>
    </row>
    <row r="33" spans="1:13" ht="13.5">
      <c r="A33" s="21">
        <v>1</v>
      </c>
      <c r="B33" s="22">
        <f>VLOOKUP(A30,calc1!A2:P88,5,FALSE)</f>
      </c>
      <c r="C33" s="22">
        <f>VLOOKUP(A30,calc1!A2:P88,6,FALSE)</f>
      </c>
      <c r="D33" s="22">
        <f>VLOOKUP(A30,calc1!A2:P88,7,FALSE)</f>
      </c>
      <c r="E33" s="22">
        <f>VLOOKUP(A30,calc1!A2:P88,8,FALSE)</f>
      </c>
      <c r="F33" s="22">
        <f>VLOOKUP(A30,calc1!A2:P88,9,FALSE)</f>
      </c>
      <c r="G33" s="22">
        <f>VLOOKUP(A30,calc1!A2:P88,10,FALSE)</f>
      </c>
      <c r="H33" s="22">
        <f>VLOOKUP(A30,calc1!A2:P88,11,FALSE)</f>
      </c>
      <c r="I33" s="22" t="str">
        <f>VLOOKUP(A30,calc1!A2:P88,12,FALSE)</f>
        <v>5</v>
      </c>
      <c r="J33" s="22">
        <f>VLOOKUP(A30,calc1!A2:P88,13,FALSE)</f>
      </c>
      <c r="K33" s="22">
        <f>VLOOKUP(A30,calc1!A2:P88,14,FALSE)</f>
      </c>
      <c r="L33" s="22">
        <f>VLOOKUP(A30,calc1!A2:P88,15,FALSE)</f>
      </c>
      <c r="M33" s="22">
        <f>VLOOKUP(A30,calc1!A2:P88,16,FALSE)</f>
      </c>
    </row>
    <row r="34" spans="1:13" ht="13.5">
      <c r="A34" s="21">
        <v>2</v>
      </c>
      <c r="B34" s="22">
        <f>VLOOKUP(A30,calc2!A2:P88,5,FALSE)</f>
      </c>
      <c r="C34" s="22">
        <f>VLOOKUP(A30,calc2!A2:P88,6,FALSE)</f>
      </c>
      <c r="D34" s="22" t="str">
        <f>VLOOKUP(A30,calc2!A2:P88,7,FALSE)</f>
        <v>3</v>
      </c>
      <c r="E34" s="22">
        <f>VLOOKUP(A30,calc2!A2:P88,8,FALSE)</f>
      </c>
      <c r="F34" s="22">
        <f>VLOOKUP(A30,calc2!A2:P88,9,FALSE)</f>
      </c>
      <c r="G34" s="22">
        <f>VLOOKUP(A30,calc2!A2:P88,10,FALSE)</f>
      </c>
      <c r="H34" s="22">
        <f>VLOOKUP(A30,calc2!A2:P88,11,FALSE)</f>
      </c>
      <c r="I34" s="22">
        <f>VLOOKUP(A30,calc2!A2:P88,12,FALSE)</f>
      </c>
      <c r="J34" s="22">
        <f>VLOOKUP(A30,calc2!A2:P88,13,FALSE)</f>
      </c>
      <c r="K34" s="22">
        <f>VLOOKUP(A30,calc2!A2:P88,14,FALSE)</f>
      </c>
      <c r="L34" s="22">
        <f>VLOOKUP(A30,calc2!A2:P88,15,FALSE)</f>
      </c>
      <c r="M34" s="22">
        <f>VLOOKUP(A30,calc2!A2:P88,16,FALSE)</f>
      </c>
    </row>
    <row r="35" spans="1:13" ht="13.5">
      <c r="A35" s="21">
        <v>3</v>
      </c>
      <c r="B35" s="22" t="str">
        <f>VLOOKUP(A30,calc3!A2:P88,5,FALSE)</f>
        <v>7</v>
      </c>
      <c r="C35" s="22" t="str">
        <f>VLOOKUP(A30,calc3!A2:P88,6,FALSE)</f>
        <v>7</v>
      </c>
      <c r="D35" s="22" t="str">
        <f>VLOOKUP(A30,calc3!A2:P88,7,FALSE)</f>
        <v>7</v>
      </c>
      <c r="E35" s="22" t="str">
        <f>VLOOKUP(A30,calc3!A2:P88,8,FALSE)</f>
        <v>7</v>
      </c>
      <c r="F35" s="22" t="str">
        <f>VLOOKUP(A30,calc3!A2:P88,9,FALSE)</f>
        <v>7</v>
      </c>
      <c r="G35" s="22" t="str">
        <f>VLOOKUP(A30,calc3!A2:P88,10,FALSE)</f>
        <v>7</v>
      </c>
      <c r="H35" s="22" t="str">
        <f>VLOOKUP(A30,calc3!A2:P88,11,FALSE)</f>
        <v>7</v>
      </c>
      <c r="I35" s="22" t="str">
        <f>VLOOKUP(A30,calc3!A2:P88,12,FALSE)</f>
        <v>7</v>
      </c>
      <c r="J35" s="22" t="str">
        <f>VLOOKUP(A30,calc3!A2:P88,13,FALSE)</f>
        <v>7</v>
      </c>
      <c r="K35" s="22" t="str">
        <f>VLOOKUP(A30,calc3!A2:P88,14,FALSE)</f>
        <v>7</v>
      </c>
      <c r="L35" s="22" t="str">
        <f>VLOOKUP(A30,calc3!A2:P88,15,FALSE)</f>
        <v>7</v>
      </c>
      <c r="M35" s="22" t="str">
        <f>VLOOKUP(A30,calc3!A2:P88,16,FALSE)</f>
        <v>7</v>
      </c>
    </row>
    <row r="36" spans="2:13" ht="13.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3.5">
      <c r="A37" t="s">
        <v>191</v>
      </c>
      <c r="B37" s="3" t="s">
        <v>169</v>
      </c>
      <c r="C37" s="3" t="s">
        <v>170</v>
      </c>
      <c r="D37" s="3" t="s">
        <v>171</v>
      </c>
      <c r="E37" s="3" t="s">
        <v>172</v>
      </c>
      <c r="F37" s="3" t="s">
        <v>173</v>
      </c>
      <c r="G37" s="3" t="s">
        <v>174</v>
      </c>
      <c r="H37" s="3" t="s">
        <v>175</v>
      </c>
      <c r="I37" s="3" t="s">
        <v>176</v>
      </c>
      <c r="J37" s="3" t="s">
        <v>177</v>
      </c>
      <c r="K37" s="3" t="s">
        <v>178</v>
      </c>
      <c r="L37" s="3" t="s">
        <v>179</v>
      </c>
      <c r="M37" s="3" t="s">
        <v>180</v>
      </c>
    </row>
    <row r="38" spans="1:13" ht="13.5">
      <c r="A38" s="23">
        <v>1</v>
      </c>
      <c r="B38" s="24">
        <f>IF(B33&lt;&gt;"",B27-VLOOKUP(A30,calc1!A2:P88,5,FALSE),"")</f>
      </c>
      <c r="C38" s="24">
        <f>IF(C33&lt;&gt;"",C27-VLOOKUP(A30,calc1!A2:P88,6,FALSE),"")</f>
      </c>
      <c r="D38" s="24">
        <f>IF(D33&lt;&gt;"",D27-VLOOKUP(A30,calc1!A2:P88,7,FALSE),"")</f>
      </c>
      <c r="E38" s="24">
        <f>IF(E33&lt;&gt;"",E27-VLOOKUP(A30,calc1!A2:P88,8,FALSE),"")</f>
      </c>
      <c r="F38" s="24">
        <f>IF(F33&lt;&gt;"",F27-VLOOKUP(A30,calc1!A2:P88,9,FALSE),"")</f>
      </c>
      <c r="G38" s="24">
        <f>IF(G33&lt;&gt;"",G27-VLOOKUP(A30,calc1!A2:P88,10,FALSE),"")</f>
      </c>
      <c r="H38" s="24">
        <f>IF(H33&lt;&gt;"",H27-VLOOKUP(A30,calc1!A2:P88,11,FALSE),"")</f>
      </c>
      <c r="I38" s="24">
        <f>IF(I33&lt;&gt;"",I27-VLOOKUP(A30,calc1!A2:P88,12,FALSE),"")</f>
        <v>2</v>
      </c>
      <c r="J38" s="24">
        <f>IF(J33&lt;&gt;"",J27-VLOOKUP(A30,calc1!A2:P88,13,FALSE),"")</f>
      </c>
      <c r="K38" s="24">
        <f>IF(K33&lt;&gt;"",K27-VLOOKUP(A30,calc1!A2:P88,14,FALSE),"")</f>
      </c>
      <c r="L38" s="24">
        <f>IF(L33&lt;&gt;"",L27-VLOOKUP(A30,calc1!A2:P88,15,FALSE),"")</f>
      </c>
      <c r="M38" s="24">
        <f>IF(M33&lt;&gt;"",M27-VLOOKUP(A30,calc1!A2:P88,16,FALSE),"")</f>
      </c>
    </row>
    <row r="39" spans="1:13" ht="13.5">
      <c r="A39" s="23">
        <v>2</v>
      </c>
      <c r="B39" s="24">
        <f>IF(B34&lt;&gt;"",B27-VLOOKUP(A30,calc2!A2:P88,5,FALSE),"")</f>
      </c>
      <c r="C39" s="24">
        <f>IF(C34&lt;&gt;"",C27-VLOOKUP(A30,calc2!A2:P88,6,FALSE),"")</f>
      </c>
      <c r="D39" s="24">
        <f>IF(D34&lt;&gt;"",D27-VLOOKUP(A30,calc2!A2:P88,7,FALSE),"")</f>
        <v>-1</v>
      </c>
      <c r="E39" s="24">
        <f>IF(E34&lt;&gt;"",E27-VLOOKUP(A30,calc2!A2:P88,8,FALSE),"")</f>
      </c>
      <c r="F39" s="24">
        <f>IF(F34&lt;&gt;"",F27-VLOOKUP(A30,calc2!A2:P88,9,FALSE),"")</f>
      </c>
      <c r="G39" s="24">
        <f>IF(G34&lt;&gt;"",G27-VLOOKUP(A30,calc2!A2:P88,10,FALSE),"")</f>
      </c>
      <c r="H39" s="24">
        <f>IF(H34&lt;&gt;"",H27-VLOOKUP(A30,calc2!A2:P88,11,FALSE),"")</f>
      </c>
      <c r="I39" s="24">
        <f>IF(I34&lt;&gt;"",I27-VLOOKUP(A30,calc2!A2:P88,12,FALSE),"")</f>
      </c>
      <c r="J39" s="24">
        <f>IF(J34&lt;&gt;"",J27-VLOOKUP(A30,calc2!A2:P88,13,FALSE),"")</f>
      </c>
      <c r="K39" s="24">
        <f>IF(K34&lt;&gt;"",K27-VLOOKUP(A30,calc2!A2:P88,14,FALSE),"")</f>
      </c>
      <c r="L39" s="24">
        <f>IF(L34&lt;&gt;"",L27-VLOOKUP(A30,calc2!A2:P88,15,FALSE),"")</f>
      </c>
      <c r="M39" s="24">
        <f>IF(M34&lt;&gt;"",M27-VLOOKUP(A30,calc2!A2:P88,16,FALSE),"")</f>
      </c>
    </row>
    <row r="40" spans="1:13" ht="13.5">
      <c r="A40" s="23">
        <v>3</v>
      </c>
      <c r="B40" s="24">
        <f>IF(B35&lt;&gt;"",B27-VLOOKUP(A30,calc3!A2:P88,5,FALSE),"")</f>
        <v>-4</v>
      </c>
      <c r="C40" s="24">
        <f>IF(C35&lt;&gt;"",C27-VLOOKUP(A30,calc3!A2:P88,6,FALSE),"")</f>
        <v>-7</v>
      </c>
      <c r="D40" s="24">
        <f>IF(D35&lt;&gt;"",D27-VLOOKUP(A30,calc3!A2:P88,7,FALSE),"")</f>
        <v>-5</v>
      </c>
      <c r="E40" s="24">
        <f>IF(E35&lt;&gt;"",E27-VLOOKUP(A30,calc3!A2:P88,8,FALSE),"")</f>
        <v>-3</v>
      </c>
      <c r="F40" s="24">
        <f>IF(F35&lt;&gt;"",F27-VLOOKUP(A30,calc3!A2:P88,9,FALSE),"")</f>
        <v>-5</v>
      </c>
      <c r="G40" s="24">
        <f>IF(G35&lt;&gt;"",G27-VLOOKUP(A30,calc3!A2:P88,10,FALSE),"")</f>
        <v>-2</v>
      </c>
      <c r="H40" s="24">
        <f>IF(H35&lt;&gt;"",H27-VLOOKUP(A30,calc3!A2:P88,11,FALSE),"")</f>
        <v>-3</v>
      </c>
      <c r="I40" s="24">
        <f>IF(I35&lt;&gt;"",I27-VLOOKUP(A30,calc3!A2:P88,12,FALSE),"")</f>
        <v>0</v>
      </c>
      <c r="J40" s="24">
        <f>IF(J35&lt;&gt;"",J27-VLOOKUP(A30,calc3!A2:P88,13,FALSE),"")</f>
        <v>-5</v>
      </c>
      <c r="K40" s="24">
        <f>IF(K35&lt;&gt;"",K27-VLOOKUP(A30,calc3!A2:P88,14,FALSE),"")</f>
        <v>-5</v>
      </c>
      <c r="L40" s="24">
        <f>IF(L35&lt;&gt;"",L27-VLOOKUP(A30,calc3!A2:P88,15,FALSE),"")</f>
        <v>-5</v>
      </c>
      <c r="M40" s="24">
        <f>IF(M35&lt;&gt;"",M27-VLOOKUP(A30,calc3!A2:P88,16,FALSE),"")</f>
        <v>-4</v>
      </c>
    </row>
    <row r="41" spans="2:25" s="10" customFormat="1" ht="13.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10" customFormat="1" ht="13.5">
      <c r="A42" s="10" t="s">
        <v>192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s="10" customFormat="1" ht="13.5">
      <c r="A43" s="25">
        <v>1</v>
      </c>
      <c r="B43" s="26">
        <f>IF(B33&lt;&gt;"",VLOOKUP(B38,A70:B90,2,FALSE),"")</f>
      </c>
      <c r="C43" s="26">
        <f>IF(C33&lt;&gt;"",VLOOKUP(C38,A70:B90,2,FALSE),"")</f>
      </c>
      <c r="D43" s="26">
        <f>IF(D33&lt;&gt;"",VLOOKUP(D38,A70:B90,2,FALSE),"")</f>
      </c>
      <c r="E43" s="26">
        <f>IF(E33&lt;&gt;"",VLOOKUP(E38,A70:B90,2,FALSE),"")</f>
      </c>
      <c r="F43" s="26">
        <f>IF(F33&lt;&gt;"",VLOOKUP(F38,A70:B90,2,FALSE),"")</f>
      </c>
      <c r="G43" s="26">
        <f>IF(G33&lt;&gt;"",VLOOKUP(G38,A70:B90,2,FALSE),"")</f>
      </c>
      <c r="H43" s="26">
        <f>IF(H33&lt;&gt;"",VLOOKUP(H38,A70:B90,2,FALSE),"")</f>
      </c>
      <c r="I43" s="26">
        <f>IF(I33&lt;&gt;"",VLOOKUP(I38,A70:B90,2,FALSE),"")</f>
        <v>0.8</v>
      </c>
      <c r="J43" s="26">
        <f>IF(J33&lt;&gt;"",VLOOKUP(J38,A70:B90,2,FALSE),"")</f>
      </c>
      <c r="K43" s="26">
        <f>IF(K33&lt;&gt;"",VLOOKUP(K38,A70:B90,2,FALSE),"")</f>
      </c>
      <c r="L43" s="26">
        <f>IF(L33&lt;&gt;"",VLOOKUP(L38,A70:B90,2,FALSE),"")</f>
      </c>
      <c r="M43" s="26">
        <f>IF(M33&lt;&gt;"",VLOOKUP(M38,A70:B90,2,FALSE),"")</f>
      </c>
      <c r="N43" s="27" t="s">
        <v>193</v>
      </c>
      <c r="O43" s="28">
        <f>SUM(B43:M43)</f>
        <v>0.8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10" customFormat="1" ht="13.5">
      <c r="A44" s="25">
        <v>2</v>
      </c>
      <c r="B44" s="26">
        <f>IF(B34&lt;&gt;"",VLOOKUP(B39,A70:B90,2,FALSE),"")</f>
      </c>
      <c r="C44" s="26">
        <f>IF(C34&lt;&gt;"",VLOOKUP(C39,A70:B90,2,FALSE),"")</f>
      </c>
      <c r="D44" s="26">
        <f>IF(D34&lt;&gt;"",VLOOKUP(D39,A70:B90,2,FALSE),"")</f>
        <v>0.4</v>
      </c>
      <c r="E44" s="26">
        <f>IF(E34&lt;&gt;"",VLOOKUP(E39,A70:B90,2,FALSE),"")</f>
      </c>
      <c r="F44" s="26">
        <f>IF(F34&lt;&gt;"",VLOOKUP(F39,A70:B90,2,FALSE),"")</f>
      </c>
      <c r="G44" s="26">
        <f>IF(G34&lt;&gt;"",VLOOKUP(G39,A70:B90,2,FALSE),"")</f>
      </c>
      <c r="H44" s="26">
        <f>IF(H34&lt;&gt;"",VLOOKUP(H39,A70:B90,2,FALSE),"")</f>
      </c>
      <c r="I44" s="26">
        <f>IF(I34&lt;&gt;"",VLOOKUP(I39,A70:B90,2,FALSE),"")</f>
      </c>
      <c r="J44" s="26">
        <f>IF(J34&lt;&gt;"",VLOOKUP(J39,A70:B90,2,FALSE),"")</f>
      </c>
      <c r="K44" s="26">
        <f>IF(K34&lt;&gt;"",VLOOKUP(K39,A70:B90,2,FALSE),"")</f>
      </c>
      <c r="L44" s="26">
        <f>IF(L34&lt;&gt;"",VLOOKUP(L39,A70:B90,2,FALSE),"")</f>
      </c>
      <c r="M44" s="26">
        <f>IF(M34&lt;&gt;"",VLOOKUP(M39,A70:B90,2,FALSE),"")</f>
      </c>
      <c r="N44" s="27" t="s">
        <v>193</v>
      </c>
      <c r="O44" s="28">
        <f>SUM(B44:M44)</f>
        <v>0.4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s="10" customFormat="1" ht="13.5">
      <c r="A45" s="25">
        <v>3</v>
      </c>
      <c r="B45" s="26">
        <f>IF(B35&lt;&gt;"",VLOOKUP(B40,A70:B90,2,FALSE),"")</f>
        <v>-0.2</v>
      </c>
      <c r="C45" s="26">
        <f>IF(C35&lt;&gt;"",VLOOKUP(C40,A70:B90,2,FALSE),"")</f>
        <v>-0.8</v>
      </c>
      <c r="D45" s="26">
        <f>IF(D35&lt;&gt;"",VLOOKUP(D40,A70:B90,2,FALSE),"")</f>
        <v>-0.4</v>
      </c>
      <c r="E45" s="26">
        <f>IF(E35&lt;&gt;"",VLOOKUP(E40,A70:B90,2,FALSE),"")</f>
        <v>0</v>
      </c>
      <c r="F45" s="26">
        <f>IF(F35&lt;&gt;"",VLOOKUP(F40,A70:B90,2,FALSE),"")</f>
        <v>-0.4</v>
      </c>
      <c r="G45" s="26">
        <f>IF(G35&lt;&gt;"",VLOOKUP(G40,A70:B90,2,FALSE),"")</f>
        <v>0.2</v>
      </c>
      <c r="H45" s="26">
        <f>IF(H35&lt;&gt;"",VLOOKUP(H40,A70:B90,2,FALSE),"")</f>
        <v>0</v>
      </c>
      <c r="I45" s="26">
        <f>IF(I35&lt;&gt;"",VLOOKUP(I40,A70:B90,2,FALSE),"")</f>
        <v>0.5</v>
      </c>
      <c r="J45" s="26">
        <f>IF(J35&lt;&gt;"",VLOOKUP(J40,A70:B90,2,FALSE),"")</f>
        <v>-0.4</v>
      </c>
      <c r="K45" s="26">
        <f>IF(K35&lt;&gt;"",VLOOKUP(K40,A70:B90,2,FALSE),"")</f>
        <v>-0.4</v>
      </c>
      <c r="L45" s="26">
        <f>IF(L35&lt;&gt;"",VLOOKUP(L40,A70:B90,2,FALSE),"")</f>
        <v>-0.4</v>
      </c>
      <c r="M45" s="26">
        <f>IF(M35&lt;&gt;"",VLOOKUP(M40,A70:B90,2,FALSE),"")</f>
        <v>-0.2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2:25" s="10" customFormat="1" ht="13.5"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s="10" customFormat="1" ht="13.5">
      <c r="A47" s="10" t="s">
        <v>194</v>
      </c>
      <c r="B47" s="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2:25" s="10" customFormat="1" ht="13.5">
      <c r="B48" s="3" t="s">
        <v>169</v>
      </c>
      <c r="C48" s="3" t="s">
        <v>170</v>
      </c>
      <c r="D48" s="3" t="s">
        <v>171</v>
      </c>
      <c r="E48" s="3" t="s">
        <v>172</v>
      </c>
      <c r="F48" s="3" t="s">
        <v>173</v>
      </c>
      <c r="G48" s="3" t="s">
        <v>174</v>
      </c>
      <c r="H48" s="3" t="s">
        <v>175</v>
      </c>
      <c r="I48" s="3" t="s">
        <v>176</v>
      </c>
      <c r="J48" s="3" t="s">
        <v>177</v>
      </c>
      <c r="K48" s="3" t="s">
        <v>178</v>
      </c>
      <c r="L48" s="3" t="s">
        <v>179</v>
      </c>
      <c r="M48" s="3" t="s">
        <v>180</v>
      </c>
      <c r="O48" s="30" t="s">
        <v>195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2:25" s="10" customFormat="1" ht="13.5">
      <c r="B49" s="31">
        <f>O43*O44*B45</f>
        <v>-0.06400000000000002</v>
      </c>
      <c r="C49" s="32">
        <f>O43*O44*C45</f>
        <v>-0.25600000000000006</v>
      </c>
      <c r="D49" s="32">
        <f>O43*O44*D45</f>
        <v>-0.12800000000000003</v>
      </c>
      <c r="E49" s="32">
        <f>O43*O44*E45</f>
        <v>0</v>
      </c>
      <c r="F49" s="32">
        <f>O43*O44*F45</f>
        <v>-0.12800000000000003</v>
      </c>
      <c r="G49" s="32">
        <f>O43*O44*G45</f>
        <v>0.06400000000000002</v>
      </c>
      <c r="H49" s="32">
        <f>O43*O44*H45</f>
        <v>0</v>
      </c>
      <c r="I49" s="32">
        <f>O43*O44*I45</f>
        <v>0.16000000000000003</v>
      </c>
      <c r="J49" s="32">
        <f>O43*O44*J45</f>
        <v>-0.12800000000000003</v>
      </c>
      <c r="K49" s="32">
        <f>O43*O44*K45</f>
        <v>-0.12800000000000003</v>
      </c>
      <c r="L49" s="32">
        <f>O43*O44*L45</f>
        <v>-0.12800000000000003</v>
      </c>
      <c r="M49" s="33">
        <f>O43*O44*M45</f>
        <v>-0.06400000000000002</v>
      </c>
      <c r="O49" s="34">
        <f>AVERAGE(B49:M49)</f>
        <v>-0.0666666666666667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2:25" s="10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10" customFormat="1" ht="13.5">
      <c r="A51" s="10" t="s">
        <v>196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O51" s="36" t="s">
        <v>197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2:25" s="10" customFormat="1" ht="13.5">
      <c r="B52" s="37">
        <f>1-B49-B55</f>
        <v>0.9200000000000002</v>
      </c>
      <c r="C52" s="38">
        <f>1-C49-C55</f>
        <v>1.04</v>
      </c>
      <c r="D52" s="38">
        <f>1-D49-D55</f>
        <v>0.9600000000000002</v>
      </c>
      <c r="E52" s="38">
        <f>1-E49-E55</f>
        <v>0.88</v>
      </c>
      <c r="F52" s="38">
        <f>1-F49-F55</f>
        <v>0.9600000000000002</v>
      </c>
      <c r="G52" s="38">
        <f>1-G49-G55</f>
        <v>0.84</v>
      </c>
      <c r="H52" s="38">
        <f>1-H49-H55</f>
        <v>0.88</v>
      </c>
      <c r="I52" s="38">
        <f>1-I49-I55</f>
        <v>0.78</v>
      </c>
      <c r="J52" s="38">
        <f>1-J49-J55</f>
        <v>0.9600000000000002</v>
      </c>
      <c r="K52" s="38">
        <f>1-K49-K55</f>
        <v>0.9600000000000002</v>
      </c>
      <c r="L52" s="38">
        <f>1-L49-L55</f>
        <v>0.9600000000000002</v>
      </c>
      <c r="M52" s="39">
        <f>1-M49-M55</f>
        <v>0.9200000000000002</v>
      </c>
      <c r="O52" s="40">
        <f>AVERAGE(B52:M52)</f>
        <v>0.9216666666666667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2:25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0" customFormat="1" ht="13.5">
      <c r="A54" s="10" t="s">
        <v>198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O54" s="14" t="s">
        <v>199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2:25" s="10" customFormat="1" ht="13.5">
      <c r="B55" s="41">
        <f>(1-O43)*(1-O44)*(1-B45)</f>
        <v>0.14399999999999996</v>
      </c>
      <c r="C55" s="42">
        <f>(1-O43)*(1-O44)*(1-C45)</f>
        <v>0.21599999999999994</v>
      </c>
      <c r="D55" s="42">
        <f>(1-O43)*(1-O44)*(1-D45)</f>
        <v>0.16799999999999995</v>
      </c>
      <c r="E55" s="42">
        <f>(1-O43)*(1-O44)*(1-E45)</f>
        <v>0.11999999999999997</v>
      </c>
      <c r="F55" s="42">
        <f>(1-O43)*(1-O44)*(1-F45)</f>
        <v>0.16799999999999995</v>
      </c>
      <c r="G55" s="42">
        <f>(1-O43)*(1-O44)*(1-G45)</f>
        <v>0.09599999999999997</v>
      </c>
      <c r="H55" s="42">
        <f>(1-O43)*(1-O44)*(1-H45)</f>
        <v>0.11999999999999997</v>
      </c>
      <c r="I55" s="42">
        <f>(1-O43)*(1-O44)*(1-I45)</f>
        <v>0.059999999999999984</v>
      </c>
      <c r="J55" s="42">
        <f>(1-O43)*(1-O44)*(1-J45)</f>
        <v>0.16799999999999995</v>
      </c>
      <c r="K55" s="42">
        <f>(1-O43)*(1-O44)*(1-K45)</f>
        <v>0.16799999999999995</v>
      </c>
      <c r="L55" s="42">
        <f>(1-O43)*(1-O44)*(1-L45)</f>
        <v>0.16799999999999995</v>
      </c>
      <c r="M55" s="43">
        <f>(1-O43)*(1-O44)*(1-M45)</f>
        <v>0.14399999999999996</v>
      </c>
      <c r="O55" s="44">
        <f>AVERAGE(B55:M55)</f>
        <v>0.14499999999999993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2:25" s="10" customFormat="1" ht="13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3.5">
      <c r="A57" t="s">
        <v>200</v>
      </c>
    </row>
    <row r="58" spans="1:14" ht="13.5">
      <c r="A58" s="45"/>
      <c r="B58" s="46" t="s">
        <v>201</v>
      </c>
      <c r="C58" s="46" t="s">
        <v>202</v>
      </c>
      <c r="D58" s="46" t="s">
        <v>203</v>
      </c>
      <c r="E58" s="46" t="s">
        <v>204</v>
      </c>
      <c r="F58" s="46" t="s">
        <v>205</v>
      </c>
      <c r="G58" s="46" t="s">
        <v>206</v>
      </c>
      <c r="H58" s="46" t="s">
        <v>207</v>
      </c>
      <c r="I58" s="46" t="s">
        <v>208</v>
      </c>
      <c r="J58" s="46" t="s">
        <v>209</v>
      </c>
      <c r="K58" s="46" t="s">
        <v>210</v>
      </c>
      <c r="L58" s="46" t="s">
        <v>211</v>
      </c>
      <c r="M58" s="46" t="s">
        <v>212</v>
      </c>
      <c r="N58" t="s">
        <v>213</v>
      </c>
    </row>
    <row r="59" spans="1:14" ht="13.5">
      <c r="A59" s="45">
        <v>1</v>
      </c>
      <c r="B59" s="47">
        <v>1</v>
      </c>
      <c r="C59" s="47">
        <v>0</v>
      </c>
      <c r="D59" s="47">
        <v>-1</v>
      </c>
      <c r="E59" s="47">
        <v>2</v>
      </c>
      <c r="F59" s="47">
        <v>1</v>
      </c>
      <c r="G59" s="47">
        <v>-2</v>
      </c>
      <c r="H59" s="47">
        <v>1</v>
      </c>
      <c r="I59" s="47">
        <v>1</v>
      </c>
      <c r="J59" s="47">
        <v>0</v>
      </c>
      <c r="K59" s="47">
        <f>ROUND(((B59+D59)/2),0)</f>
        <v>0</v>
      </c>
      <c r="L59" s="47">
        <f>ROUND(((B59+C59)/2),0)</f>
        <v>1</v>
      </c>
      <c r="M59" s="47">
        <f>ROUND(((F59+H59)/2),0)</f>
        <v>1</v>
      </c>
      <c r="N59" t="s">
        <v>214</v>
      </c>
    </row>
    <row r="60" spans="1:14" ht="13.5">
      <c r="A60" s="45">
        <v>2</v>
      </c>
      <c r="B60" s="47">
        <v>0</v>
      </c>
      <c r="C60" s="47">
        <v>-2</v>
      </c>
      <c r="D60" s="47">
        <v>-1</v>
      </c>
      <c r="E60" s="47">
        <v>1</v>
      </c>
      <c r="F60" s="47">
        <v>-1</v>
      </c>
      <c r="G60" s="47">
        <v>2</v>
      </c>
      <c r="H60" s="47">
        <v>1</v>
      </c>
      <c r="I60" s="47">
        <v>3</v>
      </c>
      <c r="J60" s="47">
        <v>-1</v>
      </c>
      <c r="K60" s="47">
        <f>ROUND(((B60+D60)/2),0)</f>
        <v>-1</v>
      </c>
      <c r="L60" s="47">
        <f>ROUND(((B60+C60)/2),0)</f>
        <v>-1</v>
      </c>
      <c r="M60" s="47">
        <f>ROUND(((F60+H60)/2),0)</f>
        <v>0</v>
      </c>
      <c r="N60" t="s">
        <v>215</v>
      </c>
    </row>
    <row r="61" spans="1:14" ht="13.5">
      <c r="A61" s="45">
        <v>3</v>
      </c>
      <c r="B61" s="47">
        <v>0</v>
      </c>
      <c r="C61" s="47">
        <v>-1</v>
      </c>
      <c r="D61" s="47">
        <v>-1</v>
      </c>
      <c r="E61" s="47">
        <v>1</v>
      </c>
      <c r="F61" s="47">
        <v>-1</v>
      </c>
      <c r="G61" s="47">
        <v>1</v>
      </c>
      <c r="H61" s="47">
        <v>2</v>
      </c>
      <c r="I61" s="47">
        <v>3</v>
      </c>
      <c r="J61" s="47">
        <v>-2</v>
      </c>
      <c r="K61" s="47">
        <f>ROUND(((B61+D61)/2),0)</f>
        <v>-1</v>
      </c>
      <c r="L61" s="47">
        <f>ROUND(((B61+C61)/2),0)</f>
        <v>-1</v>
      </c>
      <c r="M61" s="47">
        <f>ROUND(((F61+H61)/2),0)</f>
        <v>1</v>
      </c>
      <c r="N61" t="s">
        <v>216</v>
      </c>
    </row>
    <row r="62" spans="1:14" ht="13.5">
      <c r="A62" s="45">
        <v>4</v>
      </c>
      <c r="B62" s="47">
        <v>1</v>
      </c>
      <c r="C62" s="47">
        <v>0</v>
      </c>
      <c r="D62" s="47">
        <v>-1</v>
      </c>
      <c r="E62" s="47">
        <v>2</v>
      </c>
      <c r="F62" s="47">
        <v>1</v>
      </c>
      <c r="G62" s="47">
        <v>-2</v>
      </c>
      <c r="H62" s="48">
        <v>2</v>
      </c>
      <c r="I62" s="47">
        <v>1</v>
      </c>
      <c r="J62" s="47">
        <v>0</v>
      </c>
      <c r="K62" s="47">
        <f>ROUND(((B62+D62)/2),0)</f>
        <v>0</v>
      </c>
      <c r="L62" s="47">
        <f>ROUND(((B62+C62)/2),0)</f>
        <v>1</v>
      </c>
      <c r="M62" s="47">
        <f>ROUND(((F62+H62)/2),0)</f>
        <v>2</v>
      </c>
      <c r="N62" t="s">
        <v>217</v>
      </c>
    </row>
    <row r="63" spans="1:14" ht="13.5">
      <c r="A63" s="45">
        <v>5</v>
      </c>
      <c r="B63" s="47">
        <v>0</v>
      </c>
      <c r="C63" s="47">
        <v>-2</v>
      </c>
      <c r="D63" s="47">
        <v>-1</v>
      </c>
      <c r="E63" s="47">
        <v>1</v>
      </c>
      <c r="F63" s="47">
        <v>-1</v>
      </c>
      <c r="G63" s="47">
        <v>2</v>
      </c>
      <c r="H63" s="47">
        <v>1</v>
      </c>
      <c r="I63" s="48">
        <v>4</v>
      </c>
      <c r="J63" s="47">
        <v>-1</v>
      </c>
      <c r="K63" s="47">
        <f>ROUND(((B63+D63)/2),0)</f>
        <v>-1</v>
      </c>
      <c r="L63" s="47">
        <f>ROUND(((B63+C63)/2),0)</f>
        <v>-1</v>
      </c>
      <c r="M63" s="47">
        <f>ROUND(((F63+H63)/2),0)</f>
        <v>0</v>
      </c>
      <c r="N63" t="s">
        <v>218</v>
      </c>
    </row>
    <row r="64" spans="1:14" ht="13.5">
      <c r="A64" s="45">
        <v>6</v>
      </c>
      <c r="B64" s="47">
        <v>0</v>
      </c>
      <c r="C64" s="47">
        <v>-1</v>
      </c>
      <c r="D64" s="47">
        <v>-1</v>
      </c>
      <c r="E64" s="47">
        <v>1</v>
      </c>
      <c r="F64" s="47">
        <v>-1</v>
      </c>
      <c r="G64" s="47">
        <v>1</v>
      </c>
      <c r="H64" s="48">
        <v>3</v>
      </c>
      <c r="I64" s="47">
        <v>3</v>
      </c>
      <c r="J64" s="47">
        <v>-2</v>
      </c>
      <c r="K64" s="47">
        <f>ROUND(((B64+D64)/2),0)</f>
        <v>-1</v>
      </c>
      <c r="L64" s="47">
        <f>ROUND(((B64+C64)/2),0)</f>
        <v>-1</v>
      </c>
      <c r="M64" s="47">
        <f>ROUND(((F64+H64)/2),0)</f>
        <v>1</v>
      </c>
      <c r="N64" t="s">
        <v>219</v>
      </c>
    </row>
    <row r="65" spans="1:14" ht="13.5">
      <c r="A65" s="45">
        <v>7</v>
      </c>
      <c r="B65" s="49">
        <v>1</v>
      </c>
      <c r="C65" s="49">
        <v>0</v>
      </c>
      <c r="D65" s="49">
        <v>-1</v>
      </c>
      <c r="E65" s="49">
        <v>2</v>
      </c>
      <c r="F65" s="49">
        <v>1</v>
      </c>
      <c r="G65" s="49">
        <v>-2</v>
      </c>
      <c r="H65" s="49">
        <v>1</v>
      </c>
      <c r="I65" s="49">
        <v>1</v>
      </c>
      <c r="J65" s="49">
        <v>0</v>
      </c>
      <c r="K65" s="47">
        <f>ROUND(((B65+D65)/2),0)</f>
        <v>0</v>
      </c>
      <c r="L65" s="48">
        <f>ROUND(((B65+C65)/2+2),1)</f>
        <v>2.5</v>
      </c>
      <c r="M65" s="47">
        <f>ROUND(((F65+H65)/2),0)</f>
        <v>1</v>
      </c>
      <c r="N65" t="s">
        <v>220</v>
      </c>
    </row>
    <row r="66" spans="1:14" ht="13.5">
      <c r="A66" s="45">
        <v>8</v>
      </c>
      <c r="B66" s="49">
        <v>1</v>
      </c>
      <c r="C66" s="49">
        <v>0</v>
      </c>
      <c r="D66" s="49">
        <v>-1</v>
      </c>
      <c r="E66" s="49">
        <v>2</v>
      </c>
      <c r="F66" s="49">
        <v>1</v>
      </c>
      <c r="G66" s="49">
        <v>-2</v>
      </c>
      <c r="H66" s="49">
        <v>1</v>
      </c>
      <c r="I66" s="49">
        <v>1</v>
      </c>
      <c r="J66" s="49">
        <v>0</v>
      </c>
      <c r="K66" s="47">
        <f>ROUND(((B66+D66)/2),0)</f>
        <v>0</v>
      </c>
      <c r="L66" s="47">
        <f>ROUND(((B66+C66)/2),0)</f>
        <v>1</v>
      </c>
      <c r="M66" s="48">
        <f>ROUND(((F66+H66)/2+1),1)</f>
        <v>2</v>
      </c>
      <c r="N66" t="s">
        <v>221</v>
      </c>
    </row>
    <row r="67" spans="1:14" ht="13.5">
      <c r="A67" s="45">
        <v>9</v>
      </c>
      <c r="B67" s="49">
        <v>1</v>
      </c>
      <c r="C67" s="49">
        <v>0</v>
      </c>
      <c r="D67" s="49">
        <v>-1</v>
      </c>
      <c r="E67" s="49">
        <v>2</v>
      </c>
      <c r="F67" s="49">
        <v>1</v>
      </c>
      <c r="G67" s="49">
        <v>-2</v>
      </c>
      <c r="H67" s="48">
        <v>2</v>
      </c>
      <c r="I67" s="49">
        <v>1</v>
      </c>
      <c r="J67" s="49">
        <v>0</v>
      </c>
      <c r="K67" s="47">
        <f>ROUND(((B67+D67)/2),0)</f>
        <v>0</v>
      </c>
      <c r="L67" s="48">
        <f>ROUND(((B67+C67)/2+2),1)</f>
        <v>2.5</v>
      </c>
      <c r="M67" s="47">
        <f>ROUND(((F67+H67)/2),0)</f>
        <v>2</v>
      </c>
      <c r="N67" t="s">
        <v>222</v>
      </c>
    </row>
    <row r="68" spans="1:14" ht="13.5">
      <c r="A68" s="45">
        <v>10</v>
      </c>
      <c r="B68" s="49">
        <v>1</v>
      </c>
      <c r="C68" s="49">
        <v>0</v>
      </c>
      <c r="D68" s="49">
        <v>-1</v>
      </c>
      <c r="E68" s="49">
        <v>2</v>
      </c>
      <c r="F68" s="49">
        <v>1</v>
      </c>
      <c r="G68" s="49">
        <v>-2</v>
      </c>
      <c r="H68" s="48">
        <v>2</v>
      </c>
      <c r="I68" s="49">
        <v>1</v>
      </c>
      <c r="J68" s="49">
        <v>0</v>
      </c>
      <c r="K68" s="47">
        <f>ROUND(((B68+D68)/2),0)</f>
        <v>0</v>
      </c>
      <c r="L68" s="47">
        <f>ROUND(((B68+C68)/2),0)</f>
        <v>1</v>
      </c>
      <c r="M68" s="48">
        <f>ROUND(((F68+H68)/2+1),1)</f>
        <v>2.5</v>
      </c>
      <c r="N68" t="s">
        <v>223</v>
      </c>
    </row>
    <row r="69" ht="13.5">
      <c r="B69" s="10"/>
    </row>
    <row r="70" spans="1:2" ht="13.5">
      <c r="A70" s="50">
        <v>10</v>
      </c>
      <c r="B70" s="51">
        <v>2.4</v>
      </c>
    </row>
    <row r="71" spans="1:2" ht="13.5">
      <c r="A71" s="50">
        <v>9</v>
      </c>
      <c r="B71" s="51">
        <v>2.2</v>
      </c>
    </row>
    <row r="72" spans="1:2" ht="13.5">
      <c r="A72" s="50">
        <v>8</v>
      </c>
      <c r="B72" s="51">
        <v>2</v>
      </c>
    </row>
    <row r="73" spans="1:2" ht="13.5">
      <c r="A73" s="50">
        <v>7</v>
      </c>
      <c r="B73" s="51">
        <v>1.8</v>
      </c>
    </row>
    <row r="74" spans="1:2" ht="13.5">
      <c r="A74" s="50">
        <v>6</v>
      </c>
      <c r="B74" s="51">
        <v>1.6</v>
      </c>
    </row>
    <row r="75" spans="1:2" ht="13.5">
      <c r="A75" s="50">
        <v>5</v>
      </c>
      <c r="B75" s="51">
        <v>1.4</v>
      </c>
    </row>
    <row r="76" spans="1:2" ht="13.5">
      <c r="A76" s="50">
        <v>4</v>
      </c>
      <c r="B76" s="51">
        <v>1.2</v>
      </c>
    </row>
    <row r="77" spans="1:2" ht="13.5">
      <c r="A77" s="50">
        <v>3</v>
      </c>
      <c r="B77" s="51">
        <v>1</v>
      </c>
    </row>
    <row r="78" spans="1:2" ht="13.5">
      <c r="A78" s="50">
        <v>2</v>
      </c>
      <c r="B78" s="51">
        <v>0.8</v>
      </c>
    </row>
    <row r="79" spans="1:2" ht="13.5">
      <c r="A79" s="50">
        <v>1</v>
      </c>
      <c r="B79" s="51">
        <v>0.6</v>
      </c>
    </row>
    <row r="80" spans="1:2" ht="13.5">
      <c r="A80" s="50">
        <v>0</v>
      </c>
      <c r="B80" s="51">
        <v>0.5</v>
      </c>
    </row>
    <row r="81" spans="1:2" ht="13.5">
      <c r="A81" s="50">
        <v>-1</v>
      </c>
      <c r="B81" s="51">
        <v>0.4</v>
      </c>
    </row>
    <row r="82" spans="1:2" ht="13.5">
      <c r="A82" s="50">
        <v>-2</v>
      </c>
      <c r="B82" s="51">
        <v>0.2</v>
      </c>
    </row>
    <row r="83" spans="1:2" ht="13.5">
      <c r="A83" s="50">
        <v>-3</v>
      </c>
      <c r="B83" s="51">
        <v>0</v>
      </c>
    </row>
    <row r="84" spans="1:2" ht="13.5">
      <c r="A84" s="50">
        <v>-4</v>
      </c>
      <c r="B84" s="51">
        <v>-0.2</v>
      </c>
    </row>
    <row r="85" spans="1:2" ht="13.5">
      <c r="A85" s="50">
        <v>-5</v>
      </c>
      <c r="B85" s="52">
        <v>-0.4</v>
      </c>
    </row>
    <row r="86" spans="1:2" ht="13.5">
      <c r="A86" s="50">
        <v>-6</v>
      </c>
      <c r="B86" s="52">
        <v>-0.6</v>
      </c>
    </row>
    <row r="87" spans="1:2" ht="13.5">
      <c r="A87" s="50">
        <v>-7</v>
      </c>
      <c r="B87" s="52">
        <v>-0.8</v>
      </c>
    </row>
    <row r="88" spans="1:2" ht="13.5">
      <c r="A88" s="50">
        <v>-8</v>
      </c>
      <c r="B88" s="52">
        <v>-1</v>
      </c>
    </row>
    <row r="89" spans="1:2" ht="13.5">
      <c r="A89" s="50">
        <v>-9</v>
      </c>
      <c r="B89" s="52">
        <v>-1.2</v>
      </c>
    </row>
    <row r="90" spans="1:2" ht="13.5">
      <c r="A90" s="50">
        <v>-10</v>
      </c>
      <c r="B90" s="52">
        <v>-1.4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87"/>
  <sheetViews>
    <sheetView workbookViewId="0" topLeftCell="D1">
      <selection activeCell="D1" sqref="D1"/>
    </sheetView>
  </sheetViews>
  <sheetFormatPr defaultColWidth="9.00390625" defaultRowHeight="13.5"/>
  <sheetData>
    <row r="1" spans="5:16" ht="13.5">
      <c r="E1" s="3" t="s">
        <v>169</v>
      </c>
      <c r="F1" s="3" t="s">
        <v>170</v>
      </c>
      <c r="G1" s="3" t="s">
        <v>171</v>
      </c>
      <c r="H1" s="3" t="s">
        <v>172</v>
      </c>
      <c r="I1" s="3" t="s">
        <v>173</v>
      </c>
      <c r="J1" s="3" t="s">
        <v>174</v>
      </c>
      <c r="K1" s="3" t="s">
        <v>175</v>
      </c>
      <c r="L1" s="3" t="s">
        <v>176</v>
      </c>
      <c r="M1" s="3" t="s">
        <v>177</v>
      </c>
      <c r="N1" s="3" t="s">
        <v>178</v>
      </c>
      <c r="O1" s="3" t="s">
        <v>179</v>
      </c>
      <c r="P1" s="3" t="s">
        <v>180</v>
      </c>
    </row>
    <row r="2" spans="1:16" ht="13.5">
      <c r="A2" s="53">
        <f>event!A2</f>
        <v>1</v>
      </c>
      <c r="B2" t="str">
        <f>event!F2</f>
        <v>敏捷2</v>
      </c>
      <c r="C2" t="str">
        <f>LEFT(B2,1)</f>
        <v>敏</v>
      </c>
      <c r="D2" t="str">
        <f>RIGHT(B2,1)</f>
        <v>2</v>
      </c>
      <c r="E2" s="54">
        <f>IF(EXACT(C2,E1)=TRUE,D2,"")</f>
      </c>
      <c r="F2" s="54">
        <f>IF(EXACT(C2,F1)=TRUE,D2,"")</f>
      </c>
      <c r="G2" s="54">
        <f>IF(EXACT(C2,G1)=TRUE,D2,"")</f>
      </c>
      <c r="H2" s="54">
        <f>IF(EXACT(C2,H1)=TRUE,D2,"")</f>
      </c>
      <c r="I2" s="54" t="str">
        <f>IF(EXACT(C2,I1)=TRUE,D2,"")</f>
        <v>2</v>
      </c>
      <c r="J2" s="54">
        <f>IF(EXACT(C2,J1)=TRUE,D2,"")</f>
      </c>
      <c r="K2" s="54">
        <f>IF(EXACT(C2,K1)=TRUE,D2,"")</f>
      </c>
      <c r="L2" s="54">
        <f>IF(EXACT(C2,L1)=TRUE,D2,"")</f>
      </c>
      <c r="M2" s="54">
        <f>IF(EXACT(C2,M1)=TRUE,D2,"")</f>
      </c>
      <c r="N2" s="54">
        <f>IF(EXACT(C2,N1)=TRUE,D2,"")</f>
      </c>
      <c r="O2" s="54">
        <f>IF(EXACT(C2,O1)=TRUE,D2,"")</f>
      </c>
      <c r="P2" s="54">
        <f>IF(EXACT(C2,P1)=TRUE,D2,"")</f>
      </c>
    </row>
    <row r="3" spans="1:16" ht="13.5">
      <c r="A3" s="53">
        <f>event!A3</f>
        <v>2</v>
      </c>
      <c r="B3" t="str">
        <f>event!F3</f>
        <v>筋力4</v>
      </c>
      <c r="C3" t="str">
        <f>LEFT(B3,1)</f>
        <v>筋</v>
      </c>
      <c r="D3" t="str">
        <f>RIGHT(B3,1)</f>
        <v>4</v>
      </c>
      <c r="E3" s="54">
        <f>IF(EXACT(C3,E1)=TRUE,D3,"")</f>
      </c>
      <c r="F3" s="54" t="str">
        <f>IF(EXACT(C3,F1)=TRUE,D3,"")</f>
        <v>4</v>
      </c>
      <c r="G3" s="54">
        <f>IF(EXACT(C3,G1)=TRUE,D3,"")</f>
      </c>
      <c r="H3" s="54">
        <f>IF(EXACT(C3,H1)=TRUE,D3,"")</f>
      </c>
      <c r="I3" s="54">
        <f>IF(EXACT(C3,I1)=TRUE,D3,"")</f>
      </c>
      <c r="J3" s="54">
        <f>IF(EXACT(C3,J1)=TRUE,D3,"")</f>
      </c>
      <c r="K3" s="54">
        <f>IF(EXACT(C3,K1)=TRUE,D3,"")</f>
      </c>
      <c r="L3" s="54">
        <f>IF(EXACT(C3,L1)=TRUE,D3,"")</f>
      </c>
      <c r="M3" s="54">
        <f>IF(EXACT(C3,M1)=TRUE,D3,"")</f>
      </c>
      <c r="N3" s="54">
        <f>IF(EXACT(C3,N1)=TRUE,D3,"")</f>
      </c>
      <c r="O3" s="54">
        <f>IF(EXACT(C3,O1)=TRUE,D3,"")</f>
      </c>
      <c r="P3" s="54">
        <f>IF(EXACT(C3,P1)=TRUE,D3,"")</f>
      </c>
    </row>
    <row r="4" spans="1:16" ht="13.5">
      <c r="A4" s="53">
        <f>event!A4</f>
        <v>3</v>
      </c>
      <c r="B4" t="str">
        <f>event!F4</f>
        <v>耐久力8</v>
      </c>
      <c r="C4" t="str">
        <f>LEFT(B4,1)</f>
        <v>耐</v>
      </c>
      <c r="D4" t="str">
        <f>RIGHT(B4,1)</f>
        <v>8</v>
      </c>
      <c r="E4" s="54">
        <f>IF(EXACT(C4,E1)=TRUE,D4,"")</f>
      </c>
      <c r="F4" s="54">
        <f>IF(EXACT(C4,F1)=TRUE,D4,"")</f>
      </c>
      <c r="G4" s="54" t="str">
        <f>IF(EXACT(C4,G1)=TRUE,D4,"")</f>
        <v>8</v>
      </c>
      <c r="H4" s="54">
        <f>IF(EXACT(C4,H1)=TRUE,D4,"")</f>
      </c>
      <c r="I4" s="54">
        <f>IF(EXACT(C4,I1)=TRUE,D4,"")</f>
      </c>
      <c r="J4" s="54">
        <f>IF(EXACT(C4,J1)=TRUE,D4,"")</f>
      </c>
      <c r="K4" s="54">
        <f>IF(EXACT(C4,K1)=TRUE,D4,"")</f>
      </c>
      <c r="L4" s="54">
        <f>IF(EXACT(C4,L1)=TRUE,D4,"")</f>
      </c>
      <c r="M4" s="54">
        <f>IF(EXACT(C4,M1)=TRUE,D4,"")</f>
      </c>
      <c r="N4" s="54">
        <f>IF(EXACT(C4,N1)=TRUE,D4,"")</f>
      </c>
      <c r="O4" s="54">
        <f>IF(EXACT(C4,O1)=TRUE,D4,"")</f>
      </c>
      <c r="P4" s="54">
        <f>IF(EXACT(C4,P1)=TRUE,D4,"")</f>
      </c>
    </row>
    <row r="5" spans="1:16" ht="13.5">
      <c r="A5" s="53">
        <f>event!A5</f>
        <v>4</v>
      </c>
      <c r="B5" t="str">
        <f>event!F5</f>
        <v>幸運4</v>
      </c>
      <c r="C5" t="str">
        <f>LEFT(B5,1)</f>
        <v>幸</v>
      </c>
      <c r="D5" t="str">
        <f>RIGHT(B5,1)</f>
        <v>4</v>
      </c>
      <c r="E5" s="54">
        <f>IF(EXACT(C5,E1)=TRUE,D5,"")</f>
      </c>
      <c r="F5" s="54">
        <f>IF(EXACT(C5,F1)=TRUE,D5,"")</f>
      </c>
      <c r="G5" s="54">
        <f>IF(EXACT(C5,G1)=TRUE,D5,"")</f>
      </c>
      <c r="H5" s="54">
        <f>IF(EXACT(C5,H1)=TRUE,D5,"")</f>
      </c>
      <c r="I5" s="54">
        <f>IF(EXACT(C5,I1)=TRUE,D5,"")</f>
      </c>
      <c r="J5" s="54">
        <f>IF(EXACT(C5,J1)=TRUE,D5,"")</f>
      </c>
      <c r="K5" s="54">
        <f>IF(EXACT(C5,K1)=TRUE,D5,"")</f>
      </c>
      <c r="L5" s="54">
        <f>IF(EXACT(C5,L1)=TRUE,D5,"")</f>
      </c>
      <c r="M5" s="54" t="str">
        <f>IF(EXACT(C5,M1)=TRUE,D5,"")</f>
        <v>4</v>
      </c>
      <c r="N5" s="54">
        <f>IF(EXACT(C5,N1)=TRUE,D5,"")</f>
      </c>
      <c r="O5" s="54">
        <f>IF(EXACT(C5,O1)=TRUE,D5,"")</f>
      </c>
      <c r="P5" s="54">
        <f>IF(EXACT(C5,P1)=TRUE,D5,"")</f>
      </c>
    </row>
    <row r="6" spans="1:16" ht="13.5">
      <c r="A6" s="53">
        <f>event!A6</f>
        <v>5</v>
      </c>
      <c r="B6" t="str">
        <f>event!F6</f>
        <v>器用6</v>
      </c>
      <c r="C6" t="str">
        <f>LEFT(B6,1)</f>
        <v>器</v>
      </c>
      <c r="D6" t="str">
        <f>RIGHT(B6,1)</f>
        <v>6</v>
      </c>
      <c r="E6" s="54">
        <f>IF(EXACT(C6,E1)=TRUE,D6,"")</f>
      </c>
      <c r="F6" s="54">
        <f>IF(EXACT(C6,F1)=TRUE,D6,"")</f>
      </c>
      <c r="G6" s="54">
        <f>IF(EXACT(C6,G1)=TRUE,D6,"")</f>
      </c>
      <c r="H6" s="54">
        <f>IF(EXACT(C6,H1)=TRUE,D6,"")</f>
      </c>
      <c r="I6" s="54">
        <f>IF(EXACT(C6,I1)=TRUE,D6,"")</f>
      </c>
      <c r="J6" s="54" t="str">
        <f>IF(EXACT(C6,J1)=TRUE,D6,"")</f>
        <v>6</v>
      </c>
      <c r="K6" s="54">
        <f>IF(EXACT(C6,K1)=TRUE,D6,"")</f>
      </c>
      <c r="L6" s="54">
        <f>IF(EXACT(C6,L1)=TRUE,D6,"")</f>
      </c>
      <c r="M6" s="54">
        <f>IF(EXACT(C6,M1)=TRUE,D6,"")</f>
      </c>
      <c r="N6" s="54">
        <f>IF(EXACT(C6,N1)=TRUE,D6,"")</f>
      </c>
      <c r="O6" s="54">
        <f>IF(EXACT(C6,O1)=TRUE,D6,"")</f>
      </c>
      <c r="P6" s="54">
        <f>IF(EXACT(C6,P1)=TRUE,D6,"")</f>
      </c>
    </row>
    <row r="7" spans="1:16" ht="13.5">
      <c r="A7" s="53">
        <f>event!A7</f>
        <v>6</v>
      </c>
      <c r="B7" t="str">
        <f>event!F7</f>
        <v>近接戦（体格＋筋力）／２　　2</v>
      </c>
      <c r="C7" t="str">
        <f>LEFT(B7,1)</f>
        <v>近</v>
      </c>
      <c r="D7" t="str">
        <f>RIGHT(B7,1)</f>
        <v>2</v>
      </c>
      <c r="E7" s="54">
        <f>IF(EXACT(C7,E1)=TRUE,D7,"")</f>
      </c>
      <c r="F7" s="54">
        <f>IF(EXACT(C7,F1)=TRUE,D7,"")</f>
      </c>
      <c r="G7" s="54">
        <f>IF(EXACT(C7,G1)=TRUE,D7,"")</f>
      </c>
      <c r="H7" s="54">
        <f>IF(EXACT(C7,H1)=TRUE,D7,"")</f>
      </c>
      <c r="I7" s="54">
        <f>IF(EXACT(C7,I1)=TRUE,D7,"")</f>
      </c>
      <c r="J7" s="54">
        <f>IF(EXACT(C7,J1)=TRUE,D7,"")</f>
      </c>
      <c r="K7" s="54">
        <f>IF(EXACT(C7,K1)=TRUE,D7,"")</f>
      </c>
      <c r="L7" s="54">
        <f>IF(EXACT(C7,L1)=TRUE,D7,"")</f>
      </c>
      <c r="M7" s="54">
        <f>IF(EXACT(C7,M1)=TRUE,D7,"")</f>
      </c>
      <c r="N7" s="54">
        <f>IF(EXACT(C7,N1)=TRUE,D7,"")</f>
      </c>
      <c r="O7" s="54" t="str">
        <f>IF(EXACT(C7,O1)=TRUE,D7,"")</f>
        <v>2</v>
      </c>
      <c r="P7" s="54">
        <f>IF(EXACT(C7,P1)=TRUE,D7,"")</f>
      </c>
    </row>
    <row r="8" spans="1:16" ht="13.5">
      <c r="A8" s="53">
        <f>event!A8</f>
        <v>7</v>
      </c>
      <c r="B8" t="str">
        <f>event!F8</f>
        <v>耐久力5</v>
      </c>
      <c r="C8" t="str">
        <f>LEFT(B8,1)</f>
        <v>耐</v>
      </c>
      <c r="D8" t="str">
        <f>RIGHT(B8,1)</f>
        <v>5</v>
      </c>
      <c r="E8" s="54">
        <f>IF(EXACT(C8,E1)=TRUE,D8,"")</f>
      </c>
      <c r="F8" s="54">
        <f>IF(EXACT(C8,F1)=TRUE,D8,"")</f>
      </c>
      <c r="G8" s="54" t="str">
        <f>IF(EXACT(C8,G1)=TRUE,D8,"")</f>
        <v>5</v>
      </c>
      <c r="H8" s="54">
        <f>IF(EXACT(C8,H1)=TRUE,D8,"")</f>
      </c>
      <c r="I8" s="54">
        <f>IF(EXACT(C8,I1)=TRUE,D8,"")</f>
      </c>
      <c r="J8" s="54">
        <f>IF(EXACT(C8,J1)=TRUE,D8,"")</f>
      </c>
      <c r="K8" s="54">
        <f>IF(EXACT(C8,K1)=TRUE,D8,"")</f>
      </c>
      <c r="L8" s="54">
        <f>IF(EXACT(C8,L1)=TRUE,D8,"")</f>
      </c>
      <c r="M8" s="54">
        <f>IF(EXACT(C8,M1)=TRUE,D8,"")</f>
      </c>
      <c r="N8" s="54">
        <f>IF(EXACT(C8,N1)=TRUE,D8,"")</f>
      </c>
      <c r="O8" s="54">
        <f>IF(EXACT(C8,O1)=TRUE,D8,"")</f>
      </c>
      <c r="P8" s="54">
        <f>IF(EXACT(C8,P1)=TRUE,D8,"")</f>
      </c>
    </row>
    <row r="9" spans="1:16" ht="13.5">
      <c r="A9" s="53">
        <f>event!A9</f>
        <v>8</v>
      </c>
      <c r="B9" t="str">
        <f>event!F9</f>
        <v>装甲（体格＋耐久力）／２　　5</v>
      </c>
      <c r="C9" t="str">
        <f>LEFT(B9,1)</f>
        <v>装</v>
      </c>
      <c r="D9" t="str">
        <f>RIGHT(B9,1)</f>
        <v>5</v>
      </c>
      <c r="E9" s="54">
        <f>IF(EXACT(C9,E1)=TRUE,D9,"")</f>
      </c>
      <c r="F9" s="54">
        <f>IF(EXACT(C9,F1)=TRUE,D9,"")</f>
      </c>
      <c r="G9" s="54">
        <f>IF(EXACT(C9,G1)=TRUE,D9,"")</f>
      </c>
      <c r="H9" s="54">
        <f>IF(EXACT(C9,H1)=TRUE,D9,"")</f>
      </c>
      <c r="I9" s="54">
        <f>IF(EXACT(C9,I1)=TRUE,D9,"")</f>
      </c>
      <c r="J9" s="54">
        <f>IF(EXACT(C9,J1)=TRUE,D9,"")</f>
      </c>
      <c r="K9" s="54">
        <f>IF(EXACT(C9,K1)=TRUE,D9,"")</f>
      </c>
      <c r="L9" s="54">
        <f>IF(EXACT(C9,L1)=TRUE,D9,"")</f>
      </c>
      <c r="M9" s="54">
        <f>IF(EXACT(C9,M1)=TRUE,D9,"")</f>
      </c>
      <c r="N9" s="54" t="str">
        <f>IF(EXACT(C9,N1)=TRUE,D9,"")</f>
        <v>5</v>
      </c>
      <c r="O9" s="54">
        <f>IF(EXACT(C9,O1)=TRUE,D9,"")</f>
      </c>
      <c r="P9" s="54">
        <f>IF(EXACT(C9,P1)=TRUE,D9,"")</f>
      </c>
    </row>
    <row r="10" spans="1:16" ht="13.5">
      <c r="A10" s="53">
        <f>event!A10</f>
        <v>9</v>
      </c>
      <c r="B10" t="str">
        <f>event!F10</f>
        <v>近接戦（体格＋筋力）／２　　5</v>
      </c>
      <c r="C10" t="str">
        <f>LEFT(B10,1)</f>
        <v>近</v>
      </c>
      <c r="D10" t="str">
        <f>RIGHT(B10,1)</f>
        <v>5</v>
      </c>
      <c r="E10" s="54">
        <f>IF(EXACT(C10,E1)=TRUE,D10,"")</f>
      </c>
      <c r="F10" s="54">
        <f>IF(EXACT(C10,F1)=TRUE,D10,"")</f>
      </c>
      <c r="G10" s="54">
        <f>IF(EXACT(C10,G1)=TRUE,D10,"")</f>
      </c>
      <c r="H10" s="54">
        <f>IF(EXACT(C10,H1)=TRUE,D10,"")</f>
      </c>
      <c r="I10" s="54">
        <f>IF(EXACT(C10,I1)=TRUE,D10,"")</f>
      </c>
      <c r="J10" s="54">
        <f>IF(EXACT(C10,J1)=TRUE,D10,"")</f>
      </c>
      <c r="K10" s="54">
        <f>IF(EXACT(C10,K1)=TRUE,D10,"")</f>
      </c>
      <c r="L10" s="54">
        <f>IF(EXACT(C10,L1)=TRUE,D10,"")</f>
      </c>
      <c r="M10" s="54">
        <f>IF(EXACT(C10,M1)=TRUE,D10,"")</f>
      </c>
      <c r="N10" s="54">
        <f>IF(EXACT(C10,N1)=TRUE,D10,"")</f>
      </c>
      <c r="O10" s="54" t="str">
        <f>IF(EXACT(C10,O1)=TRUE,D10,"")</f>
        <v>5</v>
      </c>
      <c r="P10" s="54">
        <f>IF(EXACT(C10,P1)=TRUE,D10,"")</f>
      </c>
    </row>
    <row r="11" spans="1:16" ht="13.5">
      <c r="A11" s="53">
        <f>event!A11</f>
        <v>10</v>
      </c>
      <c r="B11" t="str">
        <f>event!F11</f>
        <v>器用9</v>
      </c>
      <c r="C11" t="str">
        <f>LEFT(B11,1)</f>
        <v>器</v>
      </c>
      <c r="D11" t="str">
        <f>RIGHT(B11,1)</f>
        <v>9</v>
      </c>
      <c r="E11" s="54">
        <f>IF(EXACT(C11,E1)=TRUE,D11,"")</f>
      </c>
      <c r="F11" s="54">
        <f>IF(EXACT(C11,F1)=TRUE,D11,"")</f>
      </c>
      <c r="G11" s="54">
        <f>IF(EXACT(C11,G1)=TRUE,D11,"")</f>
      </c>
      <c r="H11" s="54">
        <f>IF(EXACT(C11,H1)=TRUE,D11,"")</f>
      </c>
      <c r="I11" s="54">
        <f>IF(EXACT(C11,I1)=TRUE,D11,"")</f>
      </c>
      <c r="J11" s="54" t="str">
        <f>IF(EXACT(C11,J1)=TRUE,D11,"")</f>
        <v>9</v>
      </c>
      <c r="K11" s="54">
        <f>IF(EXACT(C11,K1)=TRUE,D11,"")</f>
      </c>
      <c r="L11" s="54">
        <f>IF(EXACT(C11,L1)=TRUE,D11,"")</f>
      </c>
      <c r="M11" s="54">
        <f>IF(EXACT(C11,M1)=TRUE,D11,"")</f>
      </c>
      <c r="N11" s="54">
        <f>IF(EXACT(C11,N1)=TRUE,D11,"")</f>
      </c>
      <c r="O11" s="54">
        <f>IF(EXACT(C11,O1)=TRUE,D11,"")</f>
      </c>
      <c r="P11" s="54">
        <f>IF(EXACT(C11,P1)=TRUE,D11,"")</f>
      </c>
    </row>
    <row r="12" spans="1:16" ht="13.5">
      <c r="A12" s="53">
        <f>event!A12</f>
        <v>11</v>
      </c>
      <c r="B12" t="str">
        <f>event!F12</f>
        <v>筋力2</v>
      </c>
      <c r="C12" t="str">
        <f>LEFT(B12,1)</f>
        <v>筋</v>
      </c>
      <c r="D12" t="str">
        <f>RIGHT(B12,1)</f>
        <v>2</v>
      </c>
      <c r="E12" s="54">
        <f>IF(EXACT(C12,E1)=TRUE,D12,"")</f>
      </c>
      <c r="F12" s="54" t="str">
        <f>IF(EXACT(C12,F1)=TRUE,D12,"")</f>
        <v>2</v>
      </c>
      <c r="G12" s="54">
        <f>IF(EXACT(C12,G1)=TRUE,D12,"")</f>
      </c>
      <c r="H12" s="54">
        <f>IF(EXACT(C12,H1)=TRUE,D12,"")</f>
      </c>
      <c r="I12" s="54">
        <f>IF(EXACT(C12,I1)=TRUE,D12,"")</f>
      </c>
      <c r="J12" s="54">
        <f>IF(EXACT(C12,J1)=TRUE,D12,"")</f>
      </c>
      <c r="K12" s="54">
        <f>IF(EXACT(C12,K1)=TRUE,D12,"")</f>
      </c>
      <c r="L12" s="54">
        <f>IF(EXACT(C12,L1)=TRUE,D12,"")</f>
      </c>
      <c r="M12" s="54">
        <f>IF(EXACT(C12,M1)=TRUE,D12,"")</f>
      </c>
      <c r="N12" s="54">
        <f>IF(EXACT(C12,N1)=TRUE,D12,"")</f>
      </c>
      <c r="O12" s="54">
        <f>IF(EXACT(C12,O1)=TRUE,D12,"")</f>
      </c>
      <c r="P12" s="54">
        <f>IF(EXACT(C12,P1)=TRUE,D12,"")</f>
      </c>
    </row>
    <row r="13" spans="1:16" ht="13.5">
      <c r="A13" s="53">
        <f>event!A13</f>
        <v>12</v>
      </c>
      <c r="B13" t="str">
        <f>event!F13</f>
        <v>耐久力9</v>
      </c>
      <c r="C13" t="str">
        <f>LEFT(B13,1)</f>
        <v>耐</v>
      </c>
      <c r="D13" t="str">
        <f>RIGHT(B13,1)</f>
        <v>9</v>
      </c>
      <c r="E13" s="54">
        <f>IF(EXACT(C13,E1)=TRUE,D13,"")</f>
      </c>
      <c r="F13" s="54">
        <f>IF(EXACT(C13,F1)=TRUE,D13,"")</f>
      </c>
      <c r="G13" s="54" t="str">
        <f>IF(EXACT(C13,G1)=TRUE,D13,"")</f>
        <v>9</v>
      </c>
      <c r="H13" s="54">
        <f>IF(EXACT(C13,H1)=TRUE,D13,"")</f>
      </c>
      <c r="I13" s="54">
        <f>IF(EXACT(C13,I1)=TRUE,D13,"")</f>
      </c>
      <c r="J13" s="54">
        <f>IF(EXACT(C13,J1)=TRUE,D13,"")</f>
      </c>
      <c r="K13" s="54">
        <f>IF(EXACT(C13,K1)=TRUE,D13,"")</f>
      </c>
      <c r="L13" s="54">
        <f>IF(EXACT(C13,L1)=TRUE,D13,"")</f>
      </c>
      <c r="M13" s="54">
        <f>IF(EXACT(C13,M1)=TRUE,D13,"")</f>
      </c>
      <c r="N13" s="54">
        <f>IF(EXACT(C13,N1)=TRUE,D13,"")</f>
      </c>
      <c r="O13" s="54">
        <f>IF(EXACT(C13,O1)=TRUE,D13,"")</f>
      </c>
      <c r="P13" s="54">
        <f>IF(EXACT(C13,P1)=TRUE,D13,"")</f>
      </c>
    </row>
    <row r="14" spans="1:16" ht="13.5">
      <c r="A14" s="53">
        <f>event!A14</f>
        <v>13</v>
      </c>
      <c r="B14" t="str">
        <f>event!F14</f>
        <v>耐久力7</v>
      </c>
      <c r="C14" t="str">
        <f>LEFT(B14,1)</f>
        <v>耐</v>
      </c>
      <c r="D14" t="str">
        <f>RIGHT(B14,1)</f>
        <v>7</v>
      </c>
      <c r="E14" s="54">
        <f>IF(EXACT(C14,E1)=TRUE,D14,"")</f>
      </c>
      <c r="F14" s="54">
        <f>IF(EXACT(C14,F1)=TRUE,D14,"")</f>
      </c>
      <c r="G14" s="54" t="str">
        <f>IF(EXACT(C14,G1)=TRUE,D14,"")</f>
        <v>7</v>
      </c>
      <c r="H14" s="54">
        <f>IF(EXACT(C14,H1)=TRUE,D14,"")</f>
      </c>
      <c r="I14" s="54">
        <f>IF(EXACT(C14,I1)=TRUE,D14,"")</f>
      </c>
      <c r="J14" s="54">
        <f>IF(EXACT(C14,J1)=TRUE,D14,"")</f>
      </c>
      <c r="K14" s="54">
        <f>IF(EXACT(C14,K1)=TRUE,D14,"")</f>
      </c>
      <c r="L14" s="54">
        <f>IF(EXACT(C14,L1)=TRUE,D14,"")</f>
      </c>
      <c r="M14" s="54">
        <f>IF(EXACT(C14,M1)=TRUE,D14,"")</f>
      </c>
      <c r="N14" s="54">
        <f>IF(EXACT(C14,N1)=TRUE,D14,"")</f>
      </c>
      <c r="O14" s="54">
        <f>IF(EXACT(C14,O1)=TRUE,D14,"")</f>
      </c>
      <c r="P14" s="54">
        <f>IF(EXACT(C14,P1)=TRUE,D14,"")</f>
      </c>
    </row>
    <row r="15" spans="1:16" ht="13.5">
      <c r="A15" s="53">
        <f>event!A15</f>
        <v>14</v>
      </c>
      <c r="B15" t="str">
        <f>event!F15</f>
        <v>幸運6</v>
      </c>
      <c r="C15" t="str">
        <f>LEFT(B15,1)</f>
        <v>幸</v>
      </c>
      <c r="D15" t="str">
        <f>RIGHT(B15,1)</f>
        <v>6</v>
      </c>
      <c r="E15" s="54">
        <f>IF(EXACT(C15,E1)=TRUE,D15,"")</f>
      </c>
      <c r="F15" s="54">
        <f>IF(EXACT(C15,F1)=TRUE,D15,"")</f>
      </c>
      <c r="G15" s="54">
        <f>IF(EXACT(C15,G1)=TRUE,D15,"")</f>
      </c>
      <c r="H15" s="54">
        <f>IF(EXACT(C15,H1)=TRUE,D15,"")</f>
      </c>
      <c r="I15" s="54">
        <f>IF(EXACT(C15,I1)=TRUE,D15,"")</f>
      </c>
      <c r="J15" s="54">
        <f>IF(EXACT(C15,J1)=TRUE,D15,"")</f>
      </c>
      <c r="K15" s="54">
        <f>IF(EXACT(C15,K1)=TRUE,D15,"")</f>
      </c>
      <c r="L15" s="54">
        <f>IF(EXACT(C15,L1)=TRUE,D15,"")</f>
      </c>
      <c r="M15" s="54" t="str">
        <f>IF(EXACT(C15,M1)=TRUE,D15,"")</f>
        <v>6</v>
      </c>
      <c r="N15" s="54">
        <f>IF(EXACT(C15,N1)=TRUE,D15,"")</f>
      </c>
      <c r="O15" s="54">
        <f>IF(EXACT(C15,O1)=TRUE,D15,"")</f>
      </c>
      <c r="P15" s="54">
        <f>IF(EXACT(C15,P1)=TRUE,D15,"")</f>
      </c>
    </row>
    <row r="16" spans="1:16" ht="13.5">
      <c r="A16" s="53">
        <f>event!A16</f>
        <v>15</v>
      </c>
      <c r="B16" t="str">
        <f>event!F16</f>
        <v>感覚8</v>
      </c>
      <c r="C16" t="str">
        <f>LEFT(B16,1)</f>
        <v>感</v>
      </c>
      <c r="D16" t="str">
        <f>RIGHT(B16,1)</f>
        <v>8</v>
      </c>
      <c r="E16" s="54">
        <f>IF(EXACT(C16,E1)=TRUE,D16,"")</f>
      </c>
      <c r="F16" s="54">
        <f>IF(EXACT(C16,F1)=TRUE,D16,"")</f>
      </c>
      <c r="G16" s="54">
        <f>IF(EXACT(C16,G1)=TRUE,D16,"")</f>
      </c>
      <c r="H16" s="54">
        <f>IF(EXACT(C16,H1)=TRUE,D16,"")</f>
      </c>
      <c r="I16" s="54">
        <f>IF(EXACT(C16,I1)=TRUE,D16,"")</f>
      </c>
      <c r="J16" s="54">
        <f>IF(EXACT(C16,J1)=TRUE,D16,"")</f>
      </c>
      <c r="K16" s="54" t="str">
        <f>IF(EXACT(C16,K1)=TRUE,D16,"")</f>
        <v>8</v>
      </c>
      <c r="L16" s="54">
        <f>IF(EXACT(C16,L1)=TRUE,D16,"")</f>
      </c>
      <c r="M16" s="54">
        <f>IF(EXACT(C16,M1)=TRUE,D16,"")</f>
      </c>
      <c r="N16" s="54">
        <f>IF(EXACT(C16,N1)=TRUE,D16,"")</f>
      </c>
      <c r="O16" s="54">
        <f>IF(EXACT(C16,O1)=TRUE,D16,"")</f>
      </c>
      <c r="P16" s="54">
        <f>IF(EXACT(C16,P1)=TRUE,D16,"")</f>
      </c>
    </row>
    <row r="17" spans="1:16" ht="13.5">
      <c r="A17" s="53">
        <f>event!A17</f>
        <v>16</v>
      </c>
      <c r="B17" t="str">
        <f>event!F17</f>
        <v>外見3</v>
      </c>
      <c r="C17" t="str">
        <f>LEFT(B17,1)</f>
        <v>外</v>
      </c>
      <c r="D17" t="str">
        <f>RIGHT(B17,1)</f>
        <v>3</v>
      </c>
      <c r="E17" s="54">
        <f>IF(EXACT(C17,E1)=TRUE,D17,"")</f>
      </c>
      <c r="F17" s="54">
        <f>IF(EXACT(C17,F1)=TRUE,D17,"")</f>
      </c>
      <c r="G17" s="54">
        <f>IF(EXACT(C17,G1)=TRUE,D17,"")</f>
      </c>
      <c r="H17" s="54" t="str">
        <f>IF(EXACT(C17,H1)=TRUE,D17,"")</f>
        <v>3</v>
      </c>
      <c r="I17" s="54">
        <f>IF(EXACT(C17,I1)=TRUE,D17,"")</f>
      </c>
      <c r="J17" s="54">
        <f>IF(EXACT(C17,J1)=TRUE,D17,"")</f>
      </c>
      <c r="K17" s="54">
        <f>IF(EXACT(C17,K1)=TRUE,D17,"")</f>
      </c>
      <c r="L17" s="54">
        <f>IF(EXACT(C17,L1)=TRUE,D17,"")</f>
      </c>
      <c r="M17" s="54">
        <f>IF(EXACT(C17,M1)=TRUE,D17,"")</f>
      </c>
      <c r="N17" s="54">
        <f>IF(EXACT(C17,N1)=TRUE,D17,"")</f>
      </c>
      <c r="O17" s="54">
        <f>IF(EXACT(C17,O1)=TRUE,D17,"")</f>
      </c>
      <c r="P17" s="54">
        <f>IF(EXACT(C17,P1)=TRUE,D17,"")</f>
      </c>
    </row>
    <row r="18" spans="1:16" ht="13.5">
      <c r="A18" s="53">
        <f>event!A18</f>
        <v>17</v>
      </c>
      <c r="B18" t="str">
        <f>event!F18</f>
        <v>耐久力8</v>
      </c>
      <c r="C18" t="str">
        <f>LEFT(B18,1)</f>
        <v>耐</v>
      </c>
      <c r="D18" t="str">
        <f>RIGHT(B18,1)</f>
        <v>8</v>
      </c>
      <c r="E18" s="54">
        <f>IF(EXACT(C18,E1)=TRUE,D18,"")</f>
      </c>
      <c r="F18" s="54">
        <f>IF(EXACT(C18,F1)=TRUE,D18,"")</f>
      </c>
      <c r="G18" s="54" t="str">
        <f>IF(EXACT(C18,G1)=TRUE,D18,"")</f>
        <v>8</v>
      </c>
      <c r="H18" s="54">
        <f>IF(EXACT(C18,H1)=TRUE,D18,"")</f>
      </c>
      <c r="I18" s="54">
        <f>IF(EXACT(C18,I1)=TRUE,D18,"")</f>
      </c>
      <c r="J18" s="54">
        <f>IF(EXACT(C18,J1)=TRUE,D18,"")</f>
      </c>
      <c r="K18" s="54">
        <f>IF(EXACT(C18,K1)=TRUE,D18,"")</f>
      </c>
      <c r="L18" s="54">
        <f>IF(EXACT(C18,L1)=TRUE,D18,"")</f>
      </c>
      <c r="M18" s="54">
        <f>IF(EXACT(C18,M1)=TRUE,D18,"")</f>
      </c>
      <c r="N18" s="54">
        <f>IF(EXACT(C18,N1)=TRUE,D18,"")</f>
      </c>
      <c r="O18" s="54">
        <f>IF(EXACT(C18,O1)=TRUE,D18,"")</f>
      </c>
      <c r="P18" s="54">
        <f>IF(EXACT(C18,P1)=TRUE,D18,"")</f>
      </c>
    </row>
    <row r="19" spans="1:16" ht="13.5">
      <c r="A19" s="53">
        <f>event!A19</f>
        <v>18</v>
      </c>
      <c r="B19" t="str">
        <f>event!F19</f>
        <v>筋力8</v>
      </c>
      <c r="C19" t="str">
        <f>LEFT(B19,1)</f>
        <v>筋</v>
      </c>
      <c r="D19" t="str">
        <f>RIGHT(B19,1)</f>
        <v>8</v>
      </c>
      <c r="E19" s="54">
        <f>IF(EXACT(C19,E1)=TRUE,D19,"")</f>
      </c>
      <c r="F19" s="54" t="str">
        <f>IF(EXACT(C19,F1)=TRUE,D19,"")</f>
        <v>8</v>
      </c>
      <c r="G19" s="54">
        <f>IF(EXACT(C19,G1)=TRUE,D19,"")</f>
      </c>
      <c r="H19" s="54">
        <f>IF(EXACT(C19,H1)=TRUE,D19,"")</f>
      </c>
      <c r="I19" s="54">
        <f>IF(EXACT(C19,I1)=TRUE,D19,"")</f>
      </c>
      <c r="J19" s="54">
        <f>IF(EXACT(C19,J1)=TRUE,D19,"")</f>
      </c>
      <c r="K19" s="54">
        <f>IF(EXACT(C19,K1)=TRUE,D19,"")</f>
      </c>
      <c r="L19" s="54">
        <f>IF(EXACT(C19,L1)=TRUE,D19,"")</f>
      </c>
      <c r="M19" s="54">
        <f>IF(EXACT(C19,M1)=TRUE,D19,"")</f>
      </c>
      <c r="N19" s="54">
        <f>IF(EXACT(C19,N1)=TRUE,D19,"")</f>
      </c>
      <c r="O19" s="54">
        <f>IF(EXACT(C19,O1)=TRUE,D19,"")</f>
      </c>
      <c r="P19" s="54">
        <f>IF(EXACT(C19,P1)=TRUE,D19,"")</f>
      </c>
    </row>
    <row r="20" spans="1:16" ht="13.5">
      <c r="A20" s="53">
        <f>event!A20</f>
        <v>19</v>
      </c>
      <c r="B20" t="str">
        <f>event!F20</f>
        <v>遠距離戦（敏捷＋感覚）／２　5</v>
      </c>
      <c r="C20" t="str">
        <f>LEFT(B20,1)</f>
        <v>遠</v>
      </c>
      <c r="D20" t="str">
        <f>RIGHT(B20,1)</f>
        <v>5</v>
      </c>
      <c r="E20" s="54">
        <f>IF(EXACT(C20,E1)=TRUE,D20,"")</f>
      </c>
      <c r="F20" s="54">
        <f>IF(EXACT(C20,F1)=TRUE,D20,"")</f>
      </c>
      <c r="G20" s="54">
        <f>IF(EXACT(C20,G1)=TRUE,D20,"")</f>
      </c>
      <c r="H20" s="54">
        <f>IF(EXACT(C20,H1)=TRUE,D20,"")</f>
      </c>
      <c r="I20" s="54">
        <f>IF(EXACT(C20,I1)=TRUE,D20,"")</f>
      </c>
      <c r="J20" s="54">
        <f>IF(EXACT(C20,J1)=TRUE,D20,"")</f>
      </c>
      <c r="K20" s="54">
        <f>IF(EXACT(C20,K1)=TRUE,D20,"")</f>
      </c>
      <c r="L20" s="54">
        <f>IF(EXACT(C20,L1)=TRUE,D20,"")</f>
      </c>
      <c r="M20" s="54">
        <f>IF(EXACT(C20,M1)=TRUE,D20,"")</f>
      </c>
      <c r="N20" s="54">
        <f>IF(EXACT(C20,N1)=TRUE,D20,"")</f>
      </c>
      <c r="O20" s="54">
        <f>IF(EXACT(C20,O1)=TRUE,D20,"")</f>
      </c>
      <c r="P20" s="54" t="str">
        <f>IF(EXACT(C20,P1)=TRUE,D20,"")</f>
        <v>5</v>
      </c>
    </row>
    <row r="21" spans="1:16" ht="13.5">
      <c r="A21" s="53">
        <f>event!A21</f>
        <v>20</v>
      </c>
      <c r="B21" t="str">
        <f>event!F21</f>
        <v>筋力0</v>
      </c>
      <c r="C21" t="str">
        <f>LEFT(B21,1)</f>
        <v>筋</v>
      </c>
      <c r="D21" t="str">
        <f>RIGHT(B21,1)</f>
        <v>0</v>
      </c>
      <c r="E21" s="54">
        <f>IF(EXACT(C21,E1)=TRUE,D21,"")</f>
      </c>
      <c r="F21" s="54" t="str">
        <f>IF(EXACT(C21,F1)=TRUE,D21,"")</f>
        <v>0</v>
      </c>
      <c r="G21" s="54">
        <f>IF(EXACT(C21,G1)=TRUE,D21,"")</f>
      </c>
      <c r="H21" s="54">
        <f>IF(EXACT(C21,H1)=TRUE,D21,"")</f>
      </c>
      <c r="I21" s="54">
        <f>IF(EXACT(C21,I1)=TRUE,D21,"")</f>
      </c>
      <c r="J21" s="54">
        <f>IF(EXACT(C21,J1)=TRUE,D21,"")</f>
      </c>
      <c r="K21" s="54">
        <f>IF(EXACT(C21,K1)=TRUE,D21,"")</f>
      </c>
      <c r="L21" s="54">
        <f>IF(EXACT(C21,L1)=TRUE,D21,"")</f>
      </c>
      <c r="M21" s="54">
        <f>IF(EXACT(C21,M1)=TRUE,D21,"")</f>
      </c>
      <c r="N21" s="54">
        <f>IF(EXACT(C21,N1)=TRUE,D21,"")</f>
      </c>
      <c r="O21" s="54">
        <f>IF(EXACT(C21,O1)=TRUE,D21,"")</f>
      </c>
      <c r="P21" s="54">
        <f>IF(EXACT(C21,P1)=TRUE,D21,"")</f>
      </c>
    </row>
    <row r="22" spans="1:16" ht="13.5">
      <c r="A22" s="53">
        <f>event!A22</f>
        <v>21</v>
      </c>
      <c r="B22" t="str">
        <f>event!F22</f>
        <v>耐久力9</v>
      </c>
      <c r="C22" t="str">
        <f>LEFT(B22,1)</f>
        <v>耐</v>
      </c>
      <c r="D22" t="str">
        <f>RIGHT(B22,1)</f>
        <v>9</v>
      </c>
      <c r="E22" s="54">
        <f>IF(EXACT(C22,E1)=TRUE,D22,"")</f>
      </c>
      <c r="F22" s="54">
        <f>IF(EXACT(C22,F1)=TRUE,D22,"")</f>
      </c>
      <c r="G22" s="54" t="str">
        <f>IF(EXACT(C22,G1)=TRUE,D22,"")</f>
        <v>9</v>
      </c>
      <c r="H22" s="54">
        <f>IF(EXACT(C22,H1)=TRUE,D22,"")</f>
      </c>
      <c r="I22" s="54">
        <f>IF(EXACT(C22,I1)=TRUE,D22,"")</f>
      </c>
      <c r="J22" s="54">
        <f>IF(EXACT(C22,J1)=TRUE,D22,"")</f>
      </c>
      <c r="K22" s="54">
        <f>IF(EXACT(C22,K1)=TRUE,D22,"")</f>
      </c>
      <c r="L22" s="54">
        <f>IF(EXACT(C22,L1)=TRUE,D22,"")</f>
      </c>
      <c r="M22" s="54">
        <f>IF(EXACT(C22,M1)=TRUE,D22,"")</f>
      </c>
      <c r="N22" s="54">
        <f>IF(EXACT(C22,N1)=TRUE,D22,"")</f>
      </c>
      <c r="O22" s="54">
        <f>IF(EXACT(C22,O1)=TRUE,D22,"")</f>
      </c>
      <c r="P22" s="54">
        <f>IF(EXACT(C22,P1)=TRUE,D22,"")</f>
      </c>
    </row>
    <row r="23" spans="1:16" ht="13.5">
      <c r="A23" s="53">
        <f>event!A23</f>
        <v>22</v>
      </c>
      <c r="B23" t="str">
        <f>event!F23</f>
        <v>外見0</v>
      </c>
      <c r="C23" t="str">
        <f>LEFT(B23,1)</f>
        <v>外</v>
      </c>
      <c r="D23" t="str">
        <f>RIGHT(B23,1)</f>
        <v>0</v>
      </c>
      <c r="E23" s="54">
        <f>IF(EXACT(C23,E1)=TRUE,D23,"")</f>
      </c>
      <c r="F23" s="54">
        <f>IF(EXACT(C23,F1)=TRUE,D23,"")</f>
      </c>
      <c r="G23" s="54">
        <f>IF(EXACT(C23,G1)=TRUE,D23,"")</f>
      </c>
      <c r="H23" s="54" t="str">
        <f>IF(EXACT(C23,H1)=TRUE,D23,"")</f>
        <v>0</v>
      </c>
      <c r="I23" s="54">
        <f>IF(EXACT(C23,I1)=TRUE,D23,"")</f>
      </c>
      <c r="J23" s="54">
        <f>IF(EXACT(C23,J1)=TRUE,D23,"")</f>
      </c>
      <c r="K23" s="54">
        <f>IF(EXACT(C23,K1)=TRUE,D23,"")</f>
      </c>
      <c r="L23" s="54">
        <f>IF(EXACT(C23,L1)=TRUE,D23,"")</f>
      </c>
      <c r="M23" s="54">
        <f>IF(EXACT(C23,M1)=TRUE,D23,"")</f>
      </c>
      <c r="N23" s="54">
        <f>IF(EXACT(C23,N1)=TRUE,D23,"")</f>
      </c>
      <c r="O23" s="54">
        <f>IF(EXACT(C23,O1)=TRUE,D23,"")</f>
      </c>
      <c r="P23" s="54">
        <f>IF(EXACT(C23,P1)=TRUE,D23,"")</f>
      </c>
    </row>
    <row r="24" spans="1:16" ht="13.5">
      <c r="A24" s="53">
        <f>event!A24</f>
        <v>23</v>
      </c>
      <c r="B24" t="str">
        <f>event!F24</f>
        <v>筋力5</v>
      </c>
      <c r="C24" t="str">
        <f>LEFT(B24,1)</f>
        <v>筋</v>
      </c>
      <c r="D24" t="str">
        <f>RIGHT(B24,1)</f>
        <v>5</v>
      </c>
      <c r="E24" s="54">
        <f>IF(EXACT(C24,E1)=TRUE,D24,"")</f>
      </c>
      <c r="F24" s="54" t="str">
        <f>IF(EXACT(C24,F1)=TRUE,D24,"")</f>
        <v>5</v>
      </c>
      <c r="G24" s="54">
        <f>IF(EXACT(C24,G1)=TRUE,D24,"")</f>
      </c>
      <c r="H24" s="54">
        <f>IF(EXACT(C24,H1)=TRUE,D24,"")</f>
      </c>
      <c r="I24" s="54">
        <f>IF(EXACT(C24,I1)=TRUE,D24,"")</f>
      </c>
      <c r="J24" s="54">
        <f>IF(EXACT(C24,J1)=TRUE,D24,"")</f>
      </c>
      <c r="K24" s="54">
        <f>IF(EXACT(C24,K1)=TRUE,D24,"")</f>
      </c>
      <c r="L24" s="54">
        <f>IF(EXACT(C24,L1)=TRUE,D24,"")</f>
      </c>
      <c r="M24" s="54">
        <f>IF(EXACT(C24,M1)=TRUE,D24,"")</f>
      </c>
      <c r="N24" s="54">
        <f>IF(EXACT(C24,N1)=TRUE,D24,"")</f>
      </c>
      <c r="O24" s="54">
        <f>IF(EXACT(C24,O1)=TRUE,D24,"")</f>
      </c>
      <c r="P24" s="54">
        <f>IF(EXACT(C24,P1)=TRUE,D24,"")</f>
      </c>
    </row>
    <row r="25" spans="1:16" ht="13.5">
      <c r="A25" s="53">
        <f>event!A25</f>
        <v>24</v>
      </c>
      <c r="B25" t="str">
        <f>event!F25</f>
        <v>感覚8</v>
      </c>
      <c r="C25" t="str">
        <f>LEFT(B25,1)</f>
        <v>感</v>
      </c>
      <c r="D25" t="str">
        <f>RIGHT(B25,1)</f>
        <v>8</v>
      </c>
      <c r="E25" s="54">
        <f>IF(EXACT(C25,E1)=TRUE,D25,"")</f>
      </c>
      <c r="F25" s="54">
        <f>IF(EXACT(C25,F1)=TRUE,D25,"")</f>
      </c>
      <c r="G25" s="54">
        <f>IF(EXACT(C25,G1)=TRUE,D25,"")</f>
      </c>
      <c r="H25" s="54">
        <f>IF(EXACT(C25,H1)=TRUE,D25,"")</f>
      </c>
      <c r="I25" s="54">
        <f>IF(EXACT(C25,I1)=TRUE,D25,"")</f>
      </c>
      <c r="J25" s="54">
        <f>IF(EXACT(C25,J1)=TRUE,D25,"")</f>
      </c>
      <c r="K25" s="54" t="str">
        <f>IF(EXACT(C25,K1)=TRUE,D25,"")</f>
        <v>8</v>
      </c>
      <c r="L25" s="54">
        <f>IF(EXACT(C25,L1)=TRUE,D25,"")</f>
      </c>
      <c r="M25" s="54">
        <f>IF(EXACT(C25,M1)=TRUE,D25,"")</f>
      </c>
      <c r="N25" s="54">
        <f>IF(EXACT(C25,N1)=TRUE,D25,"")</f>
      </c>
      <c r="O25" s="54">
        <f>IF(EXACT(C25,O1)=TRUE,D25,"")</f>
      </c>
      <c r="P25" s="54">
        <f>IF(EXACT(C25,P1)=TRUE,D25,"")</f>
      </c>
    </row>
    <row r="26" spans="1:16" ht="13.5">
      <c r="A26" s="53">
        <f>event!A26</f>
        <v>25</v>
      </c>
      <c r="B26" t="str">
        <f>event!F26</f>
        <v>器用4</v>
      </c>
      <c r="C26" t="str">
        <f>LEFT(B26,1)</f>
        <v>器</v>
      </c>
      <c r="D26" t="str">
        <f>RIGHT(B26,1)</f>
        <v>4</v>
      </c>
      <c r="E26" s="54">
        <f>IF(EXACT(C26,E1)=TRUE,D26,"")</f>
      </c>
      <c r="F26" s="54">
        <f>IF(EXACT(C26,F1)=TRUE,D26,"")</f>
      </c>
      <c r="G26" s="54">
        <f>IF(EXACT(C26,G1)=TRUE,D26,"")</f>
      </c>
      <c r="H26" s="54">
        <f>IF(EXACT(C26,H1)=TRUE,D26,"")</f>
      </c>
      <c r="I26" s="54">
        <f>IF(EXACT(C26,I1)=TRUE,D26,"")</f>
      </c>
      <c r="J26" s="54" t="str">
        <f>IF(EXACT(C26,J1)=TRUE,D26,"")</f>
        <v>4</v>
      </c>
      <c r="K26" s="54">
        <f>IF(EXACT(C26,K1)=TRUE,D26,"")</f>
      </c>
      <c r="L26" s="54">
        <f>IF(EXACT(C26,L1)=TRUE,D26,"")</f>
      </c>
      <c r="M26" s="54">
        <f>IF(EXACT(C26,M1)=TRUE,D26,"")</f>
      </c>
      <c r="N26" s="54">
        <f>IF(EXACT(C26,N1)=TRUE,D26,"")</f>
      </c>
      <c r="O26" s="54">
        <f>IF(EXACT(C26,O1)=TRUE,D26,"")</f>
      </c>
      <c r="P26" s="54">
        <f>IF(EXACT(C26,P1)=TRUE,D26,"")</f>
      </c>
    </row>
    <row r="27" spans="1:16" ht="13.5">
      <c r="A27" s="53">
        <f>event!A27</f>
        <v>26</v>
      </c>
      <c r="B27" t="str">
        <f>event!F27</f>
        <v>敏捷1</v>
      </c>
      <c r="C27" t="str">
        <f>LEFT(B27,1)</f>
        <v>敏</v>
      </c>
      <c r="D27" t="str">
        <f>RIGHT(B27,1)</f>
        <v>1</v>
      </c>
      <c r="E27" s="54">
        <f>IF(EXACT(C27,E1)=TRUE,D27,"")</f>
      </c>
      <c r="F27" s="54">
        <f>IF(EXACT(C27,F1)=TRUE,D27,"")</f>
      </c>
      <c r="G27" s="54">
        <f>IF(EXACT(C27,G1)=TRUE,D27,"")</f>
      </c>
      <c r="H27" s="54">
        <f>IF(EXACT(C27,H1)=TRUE,D27,"")</f>
      </c>
      <c r="I27" s="54" t="str">
        <f>IF(EXACT(C27,I1)=TRUE,D27,"")</f>
        <v>1</v>
      </c>
      <c r="J27" s="54">
        <f>IF(EXACT(C27,J1)=TRUE,D27,"")</f>
      </c>
      <c r="K27" s="54">
        <f>IF(EXACT(C27,K1)=TRUE,D27,"")</f>
      </c>
      <c r="L27" s="54">
        <f>IF(EXACT(C27,L1)=TRUE,D27,"")</f>
      </c>
      <c r="M27" s="54">
        <f>IF(EXACT(C27,M1)=TRUE,D27,"")</f>
      </c>
      <c r="N27" s="54">
        <f>IF(EXACT(C27,N1)=TRUE,D27,"")</f>
      </c>
      <c r="O27" s="54">
        <f>IF(EXACT(C27,O1)=TRUE,D27,"")</f>
      </c>
      <c r="P27" s="54">
        <f>IF(EXACT(C27,P1)=TRUE,D27,"")</f>
      </c>
    </row>
    <row r="28" spans="1:16" ht="13.5">
      <c r="A28" s="53">
        <f>event!A28</f>
        <v>27</v>
      </c>
      <c r="B28" t="str">
        <f>event!F28</f>
        <v>知識6</v>
      </c>
      <c r="C28" t="str">
        <f>LEFT(B28,1)</f>
        <v>知</v>
      </c>
      <c r="D28" t="str">
        <f>RIGHT(B28,1)</f>
        <v>6</v>
      </c>
      <c r="E28" s="54">
        <f>IF(EXACT(C28,E1)=TRUE,D28,"")</f>
      </c>
      <c r="F28" s="54">
        <f>IF(EXACT(C28,F1)=TRUE,D28,"")</f>
      </c>
      <c r="G28" s="54">
        <f>IF(EXACT(C28,G1)=TRUE,D28,"")</f>
      </c>
      <c r="H28" s="54">
        <f>IF(EXACT(C28,H1)=TRUE,D28,"")</f>
      </c>
      <c r="I28" s="54">
        <f>IF(EXACT(C28,I1)=TRUE,D28,"")</f>
      </c>
      <c r="J28" s="54">
        <f>IF(EXACT(C28,J1)=TRUE,D28,"")</f>
      </c>
      <c r="K28" s="54">
        <f>IF(EXACT(C28,K1)=TRUE,D28,"")</f>
      </c>
      <c r="L28" s="54" t="str">
        <f>IF(EXACT(C28,L1)=TRUE,D28,"")</f>
        <v>6</v>
      </c>
      <c r="M28" s="54">
        <f>IF(EXACT(C28,M1)=TRUE,D28,"")</f>
      </c>
      <c r="N28" s="54">
        <f>IF(EXACT(C28,N1)=TRUE,D28,"")</f>
      </c>
      <c r="O28" s="54">
        <f>IF(EXACT(C28,O1)=TRUE,D28,"")</f>
      </c>
      <c r="P28" s="54">
        <f>IF(EXACT(C28,P1)=TRUE,D28,"")</f>
      </c>
    </row>
    <row r="29" spans="1:16" ht="13.5">
      <c r="A29" s="53">
        <f>event!A29</f>
        <v>28</v>
      </c>
      <c r="B29" t="str">
        <f>event!F29</f>
        <v>器用3</v>
      </c>
      <c r="C29" t="str">
        <f>LEFT(B29,1)</f>
        <v>器</v>
      </c>
      <c r="D29" t="str">
        <f>RIGHT(B29,1)</f>
        <v>3</v>
      </c>
      <c r="E29" s="54">
        <f>IF(EXACT(C29,E1)=TRUE,D29,"")</f>
      </c>
      <c r="F29" s="54">
        <f>IF(EXACT(C29,F1)=TRUE,D29,"")</f>
      </c>
      <c r="G29" s="54">
        <f>IF(EXACT(C29,G1)=TRUE,D29,"")</f>
      </c>
      <c r="H29" s="54">
        <f>IF(EXACT(C29,H1)=TRUE,D29,"")</f>
      </c>
      <c r="I29" s="54">
        <f>IF(EXACT(C29,I1)=TRUE,D29,"")</f>
      </c>
      <c r="J29" s="54" t="str">
        <f>IF(EXACT(C29,J1)=TRUE,D29,"")</f>
        <v>3</v>
      </c>
      <c r="K29" s="54">
        <f>IF(EXACT(C29,K1)=TRUE,D29,"")</f>
      </c>
      <c r="L29" s="54">
        <f>IF(EXACT(C29,L1)=TRUE,D29,"")</f>
      </c>
      <c r="M29" s="54">
        <f>IF(EXACT(C29,M1)=TRUE,D29,"")</f>
      </c>
      <c r="N29" s="54">
        <f>IF(EXACT(C29,N1)=TRUE,D29,"")</f>
      </c>
      <c r="O29" s="54">
        <f>IF(EXACT(C29,O1)=TRUE,D29,"")</f>
      </c>
      <c r="P29" s="54">
        <f>IF(EXACT(C29,P1)=TRUE,D29,"")</f>
      </c>
    </row>
    <row r="30" spans="1:16" ht="13.5">
      <c r="A30" s="53">
        <f>event!A30</f>
        <v>29</v>
      </c>
      <c r="B30" t="str">
        <f>event!F30</f>
        <v>敏捷8</v>
      </c>
      <c r="C30" t="str">
        <f>LEFT(B30,1)</f>
        <v>敏</v>
      </c>
      <c r="D30" t="str">
        <f>RIGHT(B30,1)</f>
        <v>8</v>
      </c>
      <c r="E30" s="54">
        <f>IF(EXACT(C30,E1)=TRUE,D30,"")</f>
      </c>
      <c r="F30" s="54">
        <f>IF(EXACT(C30,F1)=TRUE,D30,"")</f>
      </c>
      <c r="G30" s="54">
        <f>IF(EXACT(C30,G1)=TRUE,D30,"")</f>
      </c>
      <c r="H30" s="54">
        <f>IF(EXACT(C30,H1)=TRUE,D30,"")</f>
      </c>
      <c r="I30" s="54" t="str">
        <f>IF(EXACT(C30,I1)=TRUE,D30,"")</f>
        <v>8</v>
      </c>
      <c r="J30" s="54">
        <f>IF(EXACT(C30,J1)=TRUE,D30,"")</f>
      </c>
      <c r="K30" s="54">
        <f>IF(EXACT(C30,K1)=TRUE,D30,"")</f>
      </c>
      <c r="L30" s="54">
        <f>IF(EXACT(C30,L1)=TRUE,D30,"")</f>
      </c>
      <c r="M30" s="54">
        <f>IF(EXACT(C30,M1)=TRUE,D30,"")</f>
      </c>
      <c r="N30" s="54">
        <f>IF(EXACT(C30,N1)=TRUE,D30,"")</f>
      </c>
      <c r="O30" s="54">
        <f>IF(EXACT(C30,O1)=TRUE,D30,"")</f>
      </c>
      <c r="P30" s="54">
        <f>IF(EXACT(C30,P1)=TRUE,D30,"")</f>
      </c>
    </row>
    <row r="31" spans="1:16" ht="13.5">
      <c r="A31" s="53">
        <f>event!A31</f>
        <v>30</v>
      </c>
      <c r="B31" t="str">
        <f>event!F31</f>
        <v>敏捷2</v>
      </c>
      <c r="C31" t="str">
        <f>LEFT(B31,1)</f>
        <v>敏</v>
      </c>
      <c r="D31" t="str">
        <f>RIGHT(B31,1)</f>
        <v>2</v>
      </c>
      <c r="E31" s="54">
        <f>IF(EXACT(C31,E1)=TRUE,D31,"")</f>
      </c>
      <c r="F31" s="54">
        <f>IF(EXACT(C31,F1)=TRUE,D31,"")</f>
      </c>
      <c r="G31" s="54">
        <f>IF(EXACT(C31,G1)=TRUE,D31,"")</f>
      </c>
      <c r="H31" s="54">
        <f>IF(EXACT(C31,H1)=TRUE,D31,"")</f>
      </c>
      <c r="I31" s="54" t="str">
        <f>IF(EXACT(C31,I1)=TRUE,D31,"")</f>
        <v>2</v>
      </c>
      <c r="J31" s="54">
        <f>IF(EXACT(C31,J1)=TRUE,D31,"")</f>
      </c>
      <c r="K31" s="54">
        <f>IF(EXACT(C31,K1)=TRUE,D31,"")</f>
      </c>
      <c r="L31" s="54">
        <f>IF(EXACT(C31,L1)=TRUE,D31,"")</f>
      </c>
      <c r="M31" s="54">
        <f>IF(EXACT(C31,M1)=TRUE,D31,"")</f>
      </c>
      <c r="N31" s="54">
        <f>IF(EXACT(C31,N1)=TRUE,D31,"")</f>
      </c>
      <c r="O31" s="54">
        <f>IF(EXACT(C31,O1)=TRUE,D31,"")</f>
      </c>
      <c r="P31" s="54">
        <f>IF(EXACT(C31,P1)=TRUE,D31,"")</f>
      </c>
    </row>
    <row r="32" spans="1:16" ht="13.5">
      <c r="A32" s="53">
        <f>event!A32</f>
        <v>31</v>
      </c>
      <c r="B32" t="str">
        <f>event!F32</f>
        <v>器用3</v>
      </c>
      <c r="C32" t="str">
        <f>LEFT(B32,1)</f>
        <v>器</v>
      </c>
      <c r="D32" t="str">
        <f>RIGHT(B32,1)</f>
        <v>3</v>
      </c>
      <c r="E32" s="54">
        <f>IF(EXACT(C32,E1)=TRUE,D32,"")</f>
      </c>
      <c r="F32" s="54">
        <f>IF(EXACT(C32,F1)=TRUE,D32,"")</f>
      </c>
      <c r="G32" s="54">
        <f>IF(EXACT(C32,G1)=TRUE,D32,"")</f>
      </c>
      <c r="H32" s="54">
        <f>IF(EXACT(C32,H1)=TRUE,D32,"")</f>
      </c>
      <c r="I32" s="54">
        <f>IF(EXACT(C32,I1)=TRUE,D32,"")</f>
      </c>
      <c r="J32" s="54" t="str">
        <f>IF(EXACT(C32,J1)=TRUE,D32,"")</f>
        <v>3</v>
      </c>
      <c r="K32" s="54">
        <f>IF(EXACT(C32,K1)=TRUE,D32,"")</f>
      </c>
      <c r="L32" s="54">
        <f>IF(EXACT(C32,L1)=TRUE,D32,"")</f>
      </c>
      <c r="M32" s="54">
        <f>IF(EXACT(C32,M1)=TRUE,D32,"")</f>
      </c>
      <c r="N32" s="54">
        <f>IF(EXACT(C32,N1)=TRUE,D32,"")</f>
      </c>
      <c r="O32" s="54">
        <f>IF(EXACT(C32,O1)=TRUE,D32,"")</f>
      </c>
      <c r="P32" s="54">
        <f>IF(EXACT(C32,P1)=TRUE,D32,"")</f>
      </c>
    </row>
    <row r="33" spans="1:16" ht="13.5">
      <c r="A33" s="53">
        <f>event!A33</f>
        <v>32</v>
      </c>
      <c r="B33" t="str">
        <f>event!F33</f>
        <v>装甲（体格＋耐久力）／２　2</v>
      </c>
      <c r="C33" t="str">
        <f>LEFT(B33,1)</f>
        <v>装</v>
      </c>
      <c r="D33" t="str">
        <f>RIGHT(B33,1)</f>
        <v>2</v>
      </c>
      <c r="E33" s="54">
        <f>IF(EXACT(C33,E1)=TRUE,D33,"")</f>
      </c>
      <c r="F33" s="54">
        <f>IF(EXACT(C33,F1)=TRUE,D33,"")</f>
      </c>
      <c r="G33" s="54">
        <f>IF(EXACT(C33,G1)=TRUE,D33,"")</f>
      </c>
      <c r="H33" s="54">
        <f>IF(EXACT(C33,H1)=TRUE,D33,"")</f>
      </c>
      <c r="I33" s="54">
        <f>IF(EXACT(C33,I1)=TRUE,D33,"")</f>
      </c>
      <c r="J33" s="54">
        <f>IF(EXACT(C33,J1)=TRUE,D33,"")</f>
      </c>
      <c r="K33" s="54">
        <f>IF(EXACT(C33,K1)=TRUE,D33,"")</f>
      </c>
      <c r="L33" s="54">
        <f>IF(EXACT(C33,L1)=TRUE,D33,"")</f>
      </c>
      <c r="M33" s="54">
        <f>IF(EXACT(C33,M1)=TRUE,D33,"")</f>
      </c>
      <c r="N33" s="54" t="str">
        <f>IF(EXACT(C33,N1)=TRUE,D33,"")</f>
        <v>2</v>
      </c>
      <c r="O33" s="54">
        <f>IF(EXACT(C33,O1)=TRUE,D33,"")</f>
      </c>
      <c r="P33" s="54">
        <f>IF(EXACT(C33,P1)=TRUE,D33,"")</f>
      </c>
    </row>
    <row r="34" spans="1:16" ht="13.5">
      <c r="A34" s="53">
        <f>event!A34</f>
        <v>33</v>
      </c>
      <c r="B34" t="str">
        <f>event!F34</f>
        <v>耐久力3</v>
      </c>
      <c r="C34" t="str">
        <f>LEFT(B34,1)</f>
        <v>耐</v>
      </c>
      <c r="D34" t="str">
        <f>RIGHT(B34,1)</f>
        <v>3</v>
      </c>
      <c r="E34" s="54">
        <f>IF(EXACT(C34,E1)=TRUE,D34,"")</f>
      </c>
      <c r="F34" s="54">
        <f>IF(EXACT(C34,F1)=TRUE,D34,"")</f>
      </c>
      <c r="G34" s="54" t="str">
        <f>IF(EXACT(C34,G1)=TRUE,D34,"")</f>
        <v>3</v>
      </c>
      <c r="H34" s="54">
        <f>IF(EXACT(C34,H1)=TRUE,D34,"")</f>
      </c>
      <c r="I34" s="54">
        <f>IF(EXACT(C34,I1)=TRUE,D34,"")</f>
      </c>
      <c r="J34" s="54">
        <f>IF(EXACT(C34,J1)=TRUE,D34,"")</f>
      </c>
      <c r="K34" s="54">
        <f>IF(EXACT(C34,K1)=TRUE,D34,"")</f>
      </c>
      <c r="L34" s="54">
        <f>IF(EXACT(C34,L1)=TRUE,D34,"")</f>
      </c>
      <c r="M34" s="54">
        <f>IF(EXACT(C34,M1)=TRUE,D34,"")</f>
      </c>
      <c r="N34" s="54">
        <f>IF(EXACT(C34,N1)=TRUE,D34,"")</f>
      </c>
      <c r="O34" s="54">
        <f>IF(EXACT(C34,O1)=TRUE,D34,"")</f>
      </c>
      <c r="P34" s="54">
        <f>IF(EXACT(C34,P1)=TRUE,D34,"")</f>
      </c>
    </row>
    <row r="35" spans="1:16" ht="13.5">
      <c r="A35" s="53">
        <f>event!A35</f>
        <v>34</v>
      </c>
      <c r="B35" t="str">
        <f>event!F35</f>
        <v>装甲（体格＋耐久力）／２　6</v>
      </c>
      <c r="C35" t="str">
        <f>LEFT(B35,1)</f>
        <v>装</v>
      </c>
      <c r="D35" t="str">
        <f>RIGHT(B35,1)</f>
        <v>6</v>
      </c>
      <c r="E35" s="54">
        <f>IF(EXACT(C35,E1)=TRUE,D35,"")</f>
      </c>
      <c r="F35" s="54">
        <f>IF(EXACT(C35,F1)=TRUE,D35,"")</f>
      </c>
      <c r="G35" s="54">
        <f>IF(EXACT(C35,G1)=TRUE,D35,"")</f>
      </c>
      <c r="H35" s="54">
        <f>IF(EXACT(C35,H1)=TRUE,D35,"")</f>
      </c>
      <c r="I35" s="54">
        <f>IF(EXACT(C35,I1)=TRUE,D35,"")</f>
      </c>
      <c r="J35" s="54">
        <f>IF(EXACT(C35,J1)=TRUE,D35,"")</f>
      </c>
      <c r="K35" s="54">
        <f>IF(EXACT(C35,K1)=TRUE,D35,"")</f>
      </c>
      <c r="L35" s="54">
        <f>IF(EXACT(C35,L1)=TRUE,D35,"")</f>
      </c>
      <c r="M35" s="54">
        <f>IF(EXACT(C35,M1)=TRUE,D35,"")</f>
      </c>
      <c r="N35" s="54" t="str">
        <f>IF(EXACT(C35,N1)=TRUE,D35,"")</f>
        <v>6</v>
      </c>
      <c r="O35" s="54">
        <f>IF(EXACT(C35,O1)=TRUE,D35,"")</f>
      </c>
      <c r="P35" s="54">
        <f>IF(EXACT(C35,P1)=TRUE,D35,"")</f>
      </c>
    </row>
    <row r="36" spans="1:16" ht="13.5">
      <c r="A36" s="53">
        <f>event!A36</f>
        <v>35</v>
      </c>
      <c r="B36" t="str">
        <f>event!F36</f>
        <v>筋力1</v>
      </c>
      <c r="C36" t="str">
        <f>LEFT(B36,1)</f>
        <v>筋</v>
      </c>
      <c r="D36" t="str">
        <f>RIGHT(B36,1)</f>
        <v>1</v>
      </c>
      <c r="E36" s="54">
        <f>IF(EXACT(C36,E1)=TRUE,D36,"")</f>
      </c>
      <c r="F36" s="54" t="str">
        <f>IF(EXACT(C36,F1)=TRUE,D36,"")</f>
        <v>1</v>
      </c>
      <c r="G36" s="54">
        <f>IF(EXACT(C36,G1)=TRUE,D36,"")</f>
      </c>
      <c r="H36" s="54">
        <f>IF(EXACT(C36,H1)=TRUE,D36,"")</f>
      </c>
      <c r="I36" s="54">
        <f>IF(EXACT(C36,I1)=TRUE,D36,"")</f>
      </c>
      <c r="J36" s="54">
        <f>IF(EXACT(C36,J1)=TRUE,D36,"")</f>
      </c>
      <c r="K36" s="54">
        <f>IF(EXACT(C36,K1)=TRUE,D36,"")</f>
      </c>
      <c r="L36" s="54">
        <f>IF(EXACT(C36,L1)=TRUE,D36,"")</f>
      </c>
      <c r="M36" s="54">
        <f>IF(EXACT(C36,M1)=TRUE,D36,"")</f>
      </c>
      <c r="N36" s="54">
        <f>IF(EXACT(C36,N1)=TRUE,D36,"")</f>
      </c>
      <c r="O36" s="54">
        <f>IF(EXACT(C36,O1)=TRUE,D36,"")</f>
      </c>
      <c r="P36" s="54">
        <f>IF(EXACT(C36,P1)=TRUE,D36,"")</f>
      </c>
    </row>
    <row r="37" spans="1:16" ht="13.5">
      <c r="A37" s="53">
        <f>event!A37</f>
        <v>36</v>
      </c>
      <c r="B37" t="str">
        <f>event!F37</f>
        <v>敏捷8</v>
      </c>
      <c r="C37" t="str">
        <f>LEFT(B37,1)</f>
        <v>敏</v>
      </c>
      <c r="D37" t="str">
        <f>RIGHT(B37,1)</f>
        <v>8</v>
      </c>
      <c r="E37" s="54">
        <f>IF(EXACT(C37,E1)=TRUE,D37,"")</f>
      </c>
      <c r="F37" s="54">
        <f>IF(EXACT(C37,F1)=TRUE,D37,"")</f>
      </c>
      <c r="G37" s="54">
        <f>IF(EXACT(C37,G1)=TRUE,D37,"")</f>
      </c>
      <c r="H37" s="54">
        <f>IF(EXACT(C37,H1)=TRUE,D37,"")</f>
      </c>
      <c r="I37" s="54" t="str">
        <f>IF(EXACT(C37,I1)=TRUE,D37,"")</f>
        <v>8</v>
      </c>
      <c r="J37" s="54">
        <f>IF(EXACT(C37,J1)=TRUE,D37,"")</f>
      </c>
      <c r="K37" s="54">
        <f>IF(EXACT(C37,K1)=TRUE,D37,"")</f>
      </c>
      <c r="L37" s="54">
        <f>IF(EXACT(C37,L1)=TRUE,D37,"")</f>
      </c>
      <c r="M37" s="54">
        <f>IF(EXACT(C37,M1)=TRUE,D37,"")</f>
      </c>
      <c r="N37" s="54">
        <f>IF(EXACT(C37,N1)=TRUE,D37,"")</f>
      </c>
      <c r="O37" s="54">
        <f>IF(EXACT(C37,O1)=TRUE,D37,"")</f>
      </c>
      <c r="P37" s="54">
        <f>IF(EXACT(C37,P1)=TRUE,D37,"")</f>
      </c>
    </row>
    <row r="38" spans="1:16" ht="13.5">
      <c r="A38" s="53">
        <f>event!A38</f>
        <v>37</v>
      </c>
      <c r="B38" t="str">
        <f>event!F38</f>
        <v>感覚1</v>
      </c>
      <c r="C38" t="str">
        <f>LEFT(B38,1)</f>
        <v>感</v>
      </c>
      <c r="D38" t="str">
        <f>RIGHT(B38,1)</f>
        <v>1</v>
      </c>
      <c r="E38" s="54">
        <f>IF(EXACT(C38,E1)=TRUE,D38,"")</f>
      </c>
      <c r="F38" s="54">
        <f>IF(EXACT(C38,F1)=TRUE,D38,"")</f>
      </c>
      <c r="G38" s="54">
        <f>IF(EXACT(C38,G1)=TRUE,D38,"")</f>
      </c>
      <c r="H38" s="54">
        <f>IF(EXACT(C38,H1)=TRUE,D38,"")</f>
      </c>
      <c r="I38" s="54">
        <f>IF(EXACT(C38,I1)=TRUE,D38,"")</f>
      </c>
      <c r="J38" s="54">
        <f>IF(EXACT(C38,J1)=TRUE,D38,"")</f>
      </c>
      <c r="K38" s="54" t="str">
        <f>IF(EXACT(C38,K1)=TRUE,D38,"")</f>
        <v>1</v>
      </c>
      <c r="L38" s="54">
        <f>IF(EXACT(C38,L1)=TRUE,D38,"")</f>
      </c>
      <c r="M38" s="54">
        <f>IF(EXACT(C38,M1)=TRUE,D38,"")</f>
      </c>
      <c r="N38" s="54">
        <f>IF(EXACT(C38,N1)=TRUE,D38,"")</f>
      </c>
      <c r="O38" s="54">
        <f>IF(EXACT(C38,O1)=TRUE,D38,"")</f>
      </c>
      <c r="P38" s="54">
        <f>IF(EXACT(C38,P1)=TRUE,D38,"")</f>
      </c>
    </row>
    <row r="39" spans="1:16" ht="13.5">
      <c r="A39" s="53">
        <f>event!A39</f>
        <v>38</v>
      </c>
      <c r="B39" t="str">
        <f>event!F39</f>
        <v>遠距離戦（敏捷＋感覚）／２　6</v>
      </c>
      <c r="C39" t="str">
        <f>LEFT(B39,1)</f>
        <v>遠</v>
      </c>
      <c r="D39" t="str">
        <f>RIGHT(B39,1)</f>
        <v>6</v>
      </c>
      <c r="E39" s="54">
        <f>IF(EXACT(C39,E1)=TRUE,D39,"")</f>
      </c>
      <c r="F39" s="54">
        <f>IF(EXACT(C39,F1)=TRUE,D39,"")</f>
      </c>
      <c r="G39" s="54">
        <f>IF(EXACT(C39,G1)=TRUE,D39,"")</f>
      </c>
      <c r="H39" s="54">
        <f>IF(EXACT(C39,H1)=TRUE,D39,"")</f>
      </c>
      <c r="I39" s="54">
        <f>IF(EXACT(C39,I1)=TRUE,D39,"")</f>
      </c>
      <c r="J39" s="54">
        <f>IF(EXACT(C39,J1)=TRUE,D39,"")</f>
      </c>
      <c r="K39" s="54">
        <f>IF(EXACT(C39,K1)=TRUE,D39,"")</f>
      </c>
      <c r="L39" s="54">
        <f>IF(EXACT(C39,L1)=TRUE,D39,"")</f>
      </c>
      <c r="M39" s="54">
        <f>IF(EXACT(C39,M1)=TRUE,D39,"")</f>
      </c>
      <c r="N39" s="54">
        <f>IF(EXACT(C39,N1)=TRUE,D39,"")</f>
      </c>
      <c r="O39" s="54">
        <f>IF(EXACT(C39,O1)=TRUE,D39,"")</f>
      </c>
      <c r="P39" s="54" t="str">
        <f>IF(EXACT(C39,P1)=TRUE,D39,"")</f>
        <v>6</v>
      </c>
    </row>
    <row r="40" spans="1:16" ht="13.5">
      <c r="A40" s="53">
        <f>event!A40</f>
        <v>39</v>
      </c>
      <c r="B40" t="str">
        <f>event!F40</f>
        <v>敏捷5</v>
      </c>
      <c r="C40" t="str">
        <f>LEFT(B40,1)</f>
        <v>敏</v>
      </c>
      <c r="D40" t="str">
        <f>RIGHT(B40,1)</f>
        <v>5</v>
      </c>
      <c r="E40" s="54">
        <f>IF(EXACT(C40,E1)=TRUE,D40,"")</f>
      </c>
      <c r="F40" s="54">
        <f>IF(EXACT(C40,F1)=TRUE,D40,"")</f>
      </c>
      <c r="G40" s="54">
        <f>IF(EXACT(C40,G1)=TRUE,D40,"")</f>
      </c>
      <c r="H40" s="54">
        <f>IF(EXACT(C40,H1)=TRUE,D40,"")</f>
      </c>
      <c r="I40" s="54" t="str">
        <f>IF(EXACT(C40,I1)=TRUE,D40,"")</f>
        <v>5</v>
      </c>
      <c r="J40" s="54">
        <f>IF(EXACT(C40,J1)=TRUE,D40,"")</f>
      </c>
      <c r="K40" s="54">
        <f>IF(EXACT(C40,K1)=TRUE,D40,"")</f>
      </c>
      <c r="L40" s="54">
        <f>IF(EXACT(C40,L1)=TRUE,D40,"")</f>
      </c>
      <c r="M40" s="54">
        <f>IF(EXACT(C40,M1)=TRUE,D40,"")</f>
      </c>
      <c r="N40" s="54">
        <f>IF(EXACT(C40,N1)=TRUE,D40,"")</f>
      </c>
      <c r="O40" s="54">
        <f>IF(EXACT(C40,O1)=TRUE,D40,"")</f>
      </c>
      <c r="P40" s="54">
        <f>IF(EXACT(C40,P1)=TRUE,D40,"")</f>
      </c>
    </row>
    <row r="41" spans="1:16" ht="13.5">
      <c r="A41" s="53">
        <f>event!A41</f>
        <v>40</v>
      </c>
      <c r="B41" t="str">
        <f>event!F41</f>
        <v>装甲（体格＋耐久力）／２　5</v>
      </c>
      <c r="C41" t="str">
        <f>LEFT(B41,1)</f>
        <v>装</v>
      </c>
      <c r="D41" t="str">
        <f>RIGHT(B41,1)</f>
        <v>5</v>
      </c>
      <c r="E41" s="54">
        <f>IF(EXACT(C41,E1)=TRUE,D41,"")</f>
      </c>
      <c r="F41" s="54">
        <f>IF(EXACT(C41,F1)=TRUE,D41,"")</f>
      </c>
      <c r="G41" s="54">
        <f>IF(EXACT(C41,G1)=TRUE,D41,"")</f>
      </c>
      <c r="H41" s="54">
        <f>IF(EXACT(C41,H1)=TRUE,D41,"")</f>
      </c>
      <c r="I41" s="54">
        <f>IF(EXACT(C41,I1)=TRUE,D41,"")</f>
      </c>
      <c r="J41" s="54">
        <f>IF(EXACT(C41,J1)=TRUE,D41,"")</f>
      </c>
      <c r="K41" s="54">
        <f>IF(EXACT(C41,K1)=TRUE,D41,"")</f>
      </c>
      <c r="L41" s="54">
        <f>IF(EXACT(C41,L1)=TRUE,D41,"")</f>
      </c>
      <c r="M41" s="54">
        <f>IF(EXACT(C41,M1)=TRUE,D41,"")</f>
      </c>
      <c r="N41" s="54" t="str">
        <f>IF(EXACT(C41,N1)=TRUE,D41,"")</f>
        <v>5</v>
      </c>
      <c r="O41" s="54">
        <f>IF(EXACT(C41,O1)=TRUE,D41,"")</f>
      </c>
      <c r="P41" s="54">
        <f>IF(EXACT(C41,P1)=TRUE,D41,"")</f>
      </c>
    </row>
    <row r="42" spans="1:16" ht="13.5">
      <c r="A42" s="53">
        <f>event!A42</f>
        <v>41</v>
      </c>
      <c r="B42" t="str">
        <f>event!F42</f>
        <v>体格9</v>
      </c>
      <c r="C42" t="str">
        <f>LEFT(B42,1)</f>
        <v>体</v>
      </c>
      <c r="D42" t="str">
        <f>RIGHT(B42,1)</f>
        <v>9</v>
      </c>
      <c r="E42" s="54" t="str">
        <f>IF(EXACT(C42,E1)=TRUE,D42,"")</f>
        <v>9</v>
      </c>
      <c r="F42" s="54">
        <f>IF(EXACT(C42,F1)=TRUE,D42,"")</f>
      </c>
      <c r="G42" s="54">
        <f>IF(EXACT(C42,G1)=TRUE,D42,"")</f>
      </c>
      <c r="H42" s="54">
        <f>IF(EXACT(C42,H1)=TRUE,D42,"")</f>
      </c>
      <c r="I42" s="54">
        <f>IF(EXACT(C42,I1)=TRUE,D42,"")</f>
      </c>
      <c r="J42" s="54">
        <f>IF(EXACT(C42,J1)=TRUE,D42,"")</f>
      </c>
      <c r="K42" s="54">
        <f>IF(EXACT(C42,K1)=TRUE,D42,"")</f>
      </c>
      <c r="L42" s="54">
        <f>IF(EXACT(C42,L1)=TRUE,D42,"")</f>
      </c>
      <c r="M42" s="54">
        <f>IF(EXACT(C42,M1)=TRUE,D42,"")</f>
      </c>
      <c r="N42" s="54">
        <f>IF(EXACT(C42,N1)=TRUE,D42,"")</f>
      </c>
      <c r="O42" s="54">
        <f>IF(EXACT(C42,O1)=TRUE,D42,"")</f>
      </c>
      <c r="P42" s="54">
        <f>IF(EXACT(C42,P1)=TRUE,D42,"")</f>
      </c>
    </row>
    <row r="43" spans="1:16" ht="13.5">
      <c r="A43" s="53">
        <f>event!A43</f>
        <v>42</v>
      </c>
      <c r="B43" t="str">
        <f>event!F43</f>
        <v>知識5</v>
      </c>
      <c r="C43" t="str">
        <f>LEFT(B43,1)</f>
        <v>知</v>
      </c>
      <c r="D43" t="str">
        <f>RIGHT(B43,1)</f>
        <v>5</v>
      </c>
      <c r="E43" s="54">
        <f>IF(EXACT(C43,E1)=TRUE,D43,"")</f>
      </c>
      <c r="F43" s="54">
        <f>IF(EXACT(C43,F1)=TRUE,D43,"")</f>
      </c>
      <c r="G43" s="54">
        <f>IF(EXACT(C43,G1)=TRUE,D43,"")</f>
      </c>
      <c r="H43" s="54">
        <f>IF(EXACT(C43,H1)=TRUE,D43,"")</f>
      </c>
      <c r="I43" s="54">
        <f>IF(EXACT(C43,I1)=TRUE,D43,"")</f>
      </c>
      <c r="J43" s="54">
        <f>IF(EXACT(C43,J1)=TRUE,D43,"")</f>
      </c>
      <c r="K43" s="54">
        <f>IF(EXACT(C43,K1)=TRUE,D43,"")</f>
      </c>
      <c r="L43" s="54" t="str">
        <f>IF(EXACT(C43,L1)=TRUE,D43,"")</f>
        <v>5</v>
      </c>
      <c r="M43" s="54">
        <f>IF(EXACT(C43,M1)=TRUE,D43,"")</f>
      </c>
      <c r="N43" s="54">
        <f>IF(EXACT(C43,N1)=TRUE,D43,"")</f>
      </c>
      <c r="O43" s="54">
        <f>IF(EXACT(C43,O1)=TRUE,D43,"")</f>
      </c>
      <c r="P43" s="54">
        <f>IF(EXACT(C43,P1)=TRUE,D43,"")</f>
      </c>
    </row>
    <row r="44" spans="1:16" ht="13.5">
      <c r="A44" s="53">
        <f>event!A44</f>
        <v>43</v>
      </c>
      <c r="B44" t="str">
        <f>event!F44</f>
        <v>幸運2</v>
      </c>
      <c r="C44" t="str">
        <f>LEFT(B44,1)</f>
        <v>幸</v>
      </c>
      <c r="D44" t="str">
        <f>RIGHT(B44,1)</f>
        <v>2</v>
      </c>
      <c r="E44" s="54">
        <f>IF(EXACT(C44,E1)=TRUE,D44,"")</f>
      </c>
      <c r="F44" s="54">
        <f>IF(EXACT(C44,F1)=TRUE,D44,"")</f>
      </c>
      <c r="G44" s="54">
        <f>IF(EXACT(C44,G1)=TRUE,D44,"")</f>
      </c>
      <c r="H44" s="54">
        <f>IF(EXACT(C44,H1)=TRUE,D44,"")</f>
      </c>
      <c r="I44" s="54">
        <f>IF(EXACT(C44,I1)=TRUE,D44,"")</f>
      </c>
      <c r="J44" s="54">
        <f>IF(EXACT(C44,J1)=TRUE,D44,"")</f>
      </c>
      <c r="K44" s="54">
        <f>IF(EXACT(C44,K1)=TRUE,D44,"")</f>
      </c>
      <c r="L44" s="54">
        <f>IF(EXACT(C44,L1)=TRUE,D44,"")</f>
      </c>
      <c r="M44" s="54" t="str">
        <f>IF(EXACT(C44,M1)=TRUE,D44,"")</f>
        <v>2</v>
      </c>
      <c r="N44" s="54">
        <f>IF(EXACT(C44,N1)=TRUE,D44,"")</f>
      </c>
      <c r="O44" s="54">
        <f>IF(EXACT(C44,O1)=TRUE,D44,"")</f>
      </c>
      <c r="P44" s="54">
        <f>IF(EXACT(C44,P1)=TRUE,D44,"")</f>
      </c>
    </row>
    <row r="45" spans="1:16" ht="13.5">
      <c r="A45" s="53">
        <f>event!A45</f>
        <v>44</v>
      </c>
      <c r="B45" t="str">
        <f>event!F45</f>
        <v>外見2</v>
      </c>
      <c r="C45" t="str">
        <f>LEFT(B45,1)</f>
        <v>外</v>
      </c>
      <c r="D45" t="str">
        <f>RIGHT(B45,1)</f>
        <v>2</v>
      </c>
      <c r="E45" s="54">
        <f>IF(EXACT(C45,E1)=TRUE,D45,"")</f>
      </c>
      <c r="F45" s="54">
        <f>IF(EXACT(C45,F1)=TRUE,D45,"")</f>
      </c>
      <c r="G45" s="54">
        <f>IF(EXACT(C45,G1)=TRUE,D45,"")</f>
      </c>
      <c r="H45" s="54" t="str">
        <f>IF(EXACT(C45,H1)=TRUE,D45,"")</f>
        <v>2</v>
      </c>
      <c r="I45" s="54">
        <f>IF(EXACT(C45,I1)=TRUE,D45,"")</f>
      </c>
      <c r="J45" s="54">
        <f>IF(EXACT(C45,J1)=TRUE,D45,"")</f>
      </c>
      <c r="K45" s="54">
        <f>IF(EXACT(C45,K1)=TRUE,D45,"")</f>
      </c>
      <c r="L45" s="54">
        <f>IF(EXACT(C45,L1)=TRUE,D45,"")</f>
      </c>
      <c r="M45" s="54">
        <f>IF(EXACT(C45,M1)=TRUE,D45,"")</f>
      </c>
      <c r="N45" s="54">
        <f>IF(EXACT(C45,N1)=TRUE,D45,"")</f>
      </c>
      <c r="O45" s="54">
        <f>IF(EXACT(C45,O1)=TRUE,D45,"")</f>
      </c>
      <c r="P45" s="54">
        <f>IF(EXACT(C45,P1)=TRUE,D45,"")</f>
      </c>
    </row>
    <row r="46" spans="1:16" ht="13.5">
      <c r="A46" s="53">
        <f>event!A46</f>
        <v>45</v>
      </c>
      <c r="B46" t="str">
        <f>event!F46</f>
        <v>知識6</v>
      </c>
      <c r="C46" t="str">
        <f>LEFT(B46,1)</f>
        <v>知</v>
      </c>
      <c r="D46" t="str">
        <f>RIGHT(B46,1)</f>
        <v>6</v>
      </c>
      <c r="E46" s="54">
        <f>IF(EXACT(C46,E1)=TRUE,D46,"")</f>
      </c>
      <c r="F46" s="54">
        <f>IF(EXACT(C46,F1)=TRUE,D46,"")</f>
      </c>
      <c r="G46" s="54">
        <f>IF(EXACT(C46,G1)=TRUE,D46,"")</f>
      </c>
      <c r="H46" s="54">
        <f>IF(EXACT(C46,H1)=TRUE,D46,"")</f>
      </c>
      <c r="I46" s="54">
        <f>IF(EXACT(C46,I1)=TRUE,D46,"")</f>
      </c>
      <c r="J46" s="54">
        <f>IF(EXACT(C46,J1)=TRUE,D46,"")</f>
      </c>
      <c r="K46" s="54">
        <f>IF(EXACT(C46,K1)=TRUE,D46,"")</f>
      </c>
      <c r="L46" s="54" t="str">
        <f>IF(EXACT(C46,L1)=TRUE,D46,"")</f>
        <v>6</v>
      </c>
      <c r="M46" s="54">
        <f>IF(EXACT(C46,M1)=TRUE,D46,"")</f>
      </c>
      <c r="N46" s="54">
        <f>IF(EXACT(C46,N1)=TRUE,D46,"")</f>
      </c>
      <c r="O46" s="54">
        <f>IF(EXACT(C46,O1)=TRUE,D46,"")</f>
      </c>
      <c r="P46" s="54">
        <f>IF(EXACT(C46,P1)=TRUE,D46,"")</f>
      </c>
    </row>
    <row r="47" spans="1:16" ht="13.5">
      <c r="A47" s="53">
        <f>event!A47</f>
        <v>46</v>
      </c>
      <c r="B47" t="str">
        <f>event!F47</f>
        <v>幸運5</v>
      </c>
      <c r="C47" t="str">
        <f>LEFT(B47,1)</f>
        <v>幸</v>
      </c>
      <c r="D47" t="str">
        <f>RIGHT(B47,1)</f>
        <v>5</v>
      </c>
      <c r="E47" s="54">
        <f>IF(EXACT(C47,E1)=TRUE,D47,"")</f>
      </c>
      <c r="F47" s="54">
        <f>IF(EXACT(C47,F1)=TRUE,D47,"")</f>
      </c>
      <c r="G47" s="54">
        <f>IF(EXACT(C47,G1)=TRUE,D47,"")</f>
      </c>
      <c r="H47" s="54">
        <f>IF(EXACT(C47,H1)=TRUE,D47,"")</f>
      </c>
      <c r="I47" s="54">
        <f>IF(EXACT(C47,I1)=TRUE,D47,"")</f>
      </c>
      <c r="J47" s="54">
        <f>IF(EXACT(C47,J1)=TRUE,D47,"")</f>
      </c>
      <c r="K47" s="54">
        <f>IF(EXACT(C47,K1)=TRUE,D47,"")</f>
      </c>
      <c r="L47" s="54">
        <f>IF(EXACT(C47,L1)=TRUE,D47,"")</f>
      </c>
      <c r="M47" s="54" t="str">
        <f>IF(EXACT(C47,M1)=TRUE,D47,"")</f>
        <v>5</v>
      </c>
      <c r="N47" s="54">
        <f>IF(EXACT(C47,N1)=TRUE,D47,"")</f>
      </c>
      <c r="O47" s="54">
        <f>IF(EXACT(C47,O1)=TRUE,D47,"")</f>
      </c>
      <c r="P47" s="54">
        <f>IF(EXACT(C47,P1)=TRUE,D47,"")</f>
      </c>
    </row>
    <row r="48" spans="1:16" ht="13.5">
      <c r="A48" s="53">
        <f>event!A48</f>
        <v>47</v>
      </c>
      <c r="B48" t="str">
        <f>event!F48</f>
        <v>外見1</v>
      </c>
      <c r="C48" t="str">
        <f>LEFT(B48,1)</f>
        <v>外</v>
      </c>
      <c r="D48" t="str">
        <f>RIGHT(B48,1)</f>
        <v>1</v>
      </c>
      <c r="E48" s="54">
        <f>IF(EXACT(C48,E1)=TRUE,D48,"")</f>
      </c>
      <c r="F48" s="54">
        <f>IF(EXACT(C48,F1)=TRUE,D48,"")</f>
      </c>
      <c r="G48" s="54">
        <f>IF(EXACT(C48,G1)=TRUE,D48,"")</f>
      </c>
      <c r="H48" s="54" t="str">
        <f>IF(EXACT(C48,H1)=TRUE,D48,"")</f>
        <v>1</v>
      </c>
      <c r="I48" s="54">
        <f>IF(EXACT(C48,I1)=TRUE,D48,"")</f>
      </c>
      <c r="J48" s="54">
        <f>IF(EXACT(C48,J1)=TRUE,D48,"")</f>
      </c>
      <c r="K48" s="54">
        <f>IF(EXACT(C48,K1)=TRUE,D48,"")</f>
      </c>
      <c r="L48" s="54">
        <f>IF(EXACT(C48,L1)=TRUE,D48,"")</f>
      </c>
      <c r="M48" s="54">
        <f>IF(EXACT(C48,M1)=TRUE,D48,"")</f>
      </c>
      <c r="N48" s="54">
        <f>IF(EXACT(C48,N1)=TRUE,D48,"")</f>
      </c>
      <c r="O48" s="54">
        <f>IF(EXACT(C48,O1)=TRUE,D48,"")</f>
      </c>
      <c r="P48" s="54">
        <f>IF(EXACT(C48,P1)=TRUE,D48,"")</f>
      </c>
    </row>
    <row r="49" spans="1:16" ht="13.5">
      <c r="A49" s="53">
        <f>event!A49</f>
        <v>48</v>
      </c>
      <c r="B49" t="str">
        <f>event!F49</f>
        <v>装甲（体格＋耐久力）／２　5</v>
      </c>
      <c r="C49" t="str">
        <f>LEFT(B49,1)</f>
        <v>装</v>
      </c>
      <c r="D49" t="str">
        <f>RIGHT(B49,1)</f>
        <v>5</v>
      </c>
      <c r="E49" s="54">
        <f>IF(EXACT(C49,E1)=TRUE,D49,"")</f>
      </c>
      <c r="F49" s="54">
        <f>IF(EXACT(C49,F1)=TRUE,D49,"")</f>
      </c>
      <c r="G49" s="54">
        <f>IF(EXACT(C49,G1)=TRUE,D49,"")</f>
      </c>
      <c r="H49" s="54">
        <f>IF(EXACT(C49,H1)=TRUE,D49,"")</f>
      </c>
      <c r="I49" s="54">
        <f>IF(EXACT(C49,I1)=TRUE,D49,"")</f>
      </c>
      <c r="J49" s="54">
        <f>IF(EXACT(C49,J1)=TRUE,D49,"")</f>
      </c>
      <c r="K49" s="54">
        <f>IF(EXACT(C49,K1)=TRUE,D49,"")</f>
      </c>
      <c r="L49" s="54">
        <f>IF(EXACT(C49,L1)=TRUE,D49,"")</f>
      </c>
      <c r="M49" s="54">
        <f>IF(EXACT(C49,M1)=TRUE,D49,"")</f>
      </c>
      <c r="N49" s="54" t="str">
        <f>IF(EXACT(C49,N1)=TRUE,D49,"")</f>
        <v>5</v>
      </c>
      <c r="O49" s="54">
        <f>IF(EXACT(C49,O1)=TRUE,D49,"")</f>
      </c>
      <c r="P49" s="54">
        <f>IF(EXACT(C49,P1)=TRUE,D49,"")</f>
      </c>
    </row>
    <row r="50" spans="1:16" ht="13.5">
      <c r="A50" s="53">
        <f>event!A50</f>
        <v>49</v>
      </c>
      <c r="B50" t="str">
        <f>event!F50</f>
        <v>幸運5</v>
      </c>
      <c r="C50" t="str">
        <f>LEFT(B50,1)</f>
        <v>幸</v>
      </c>
      <c r="D50" t="str">
        <f>RIGHT(B50,1)</f>
        <v>5</v>
      </c>
      <c r="E50" s="54">
        <f>IF(EXACT(C50,E1)=TRUE,D50,"")</f>
      </c>
      <c r="F50" s="54">
        <f>IF(EXACT(C50,F1)=TRUE,D50,"")</f>
      </c>
      <c r="G50" s="54">
        <f>IF(EXACT(C50,G1)=TRUE,D50,"")</f>
      </c>
      <c r="H50" s="54">
        <f>IF(EXACT(C50,H1)=TRUE,D50,"")</f>
      </c>
      <c r="I50" s="54">
        <f>IF(EXACT(C50,I1)=TRUE,D50,"")</f>
      </c>
      <c r="J50" s="54">
        <f>IF(EXACT(C50,J1)=TRUE,D50,"")</f>
      </c>
      <c r="K50" s="54">
        <f>IF(EXACT(C50,K1)=TRUE,D50,"")</f>
      </c>
      <c r="L50" s="54">
        <f>IF(EXACT(C50,L1)=TRUE,D50,"")</f>
      </c>
      <c r="M50" s="54" t="str">
        <f>IF(EXACT(C50,M1)=TRUE,D50,"")</f>
        <v>5</v>
      </c>
      <c r="N50" s="54">
        <f>IF(EXACT(C50,N1)=TRUE,D50,"")</f>
      </c>
      <c r="O50" s="54">
        <f>IF(EXACT(C50,O1)=TRUE,D50,"")</f>
      </c>
      <c r="P50" s="54">
        <f>IF(EXACT(C50,P1)=TRUE,D50,"")</f>
      </c>
    </row>
    <row r="51" spans="1:16" ht="13.5">
      <c r="A51" s="53">
        <f>event!A51</f>
        <v>50</v>
      </c>
      <c r="B51" t="str">
        <f>event!F51</f>
        <v>装甲（体格＋耐久力）／２　3</v>
      </c>
      <c r="C51" t="str">
        <f>LEFT(B51,1)</f>
        <v>装</v>
      </c>
      <c r="D51" t="str">
        <f>RIGHT(B51,1)</f>
        <v>3</v>
      </c>
      <c r="E51" s="54">
        <f>IF(EXACT(C51,E1)=TRUE,D51,"")</f>
      </c>
      <c r="F51" s="54">
        <f>IF(EXACT(C51,F1)=TRUE,D51,"")</f>
      </c>
      <c r="G51" s="54">
        <f>IF(EXACT(C51,G1)=TRUE,D51,"")</f>
      </c>
      <c r="H51" s="54">
        <f>IF(EXACT(C51,H1)=TRUE,D51,"")</f>
      </c>
      <c r="I51" s="54">
        <f>IF(EXACT(C51,I1)=TRUE,D51,"")</f>
      </c>
      <c r="J51" s="54">
        <f>IF(EXACT(C51,J1)=TRUE,D51,"")</f>
      </c>
      <c r="K51" s="54">
        <f>IF(EXACT(C51,K1)=TRUE,D51,"")</f>
      </c>
      <c r="L51" s="54">
        <f>IF(EXACT(C51,L1)=TRUE,D51,"")</f>
      </c>
      <c r="M51" s="54">
        <f>IF(EXACT(C51,M1)=TRUE,D51,"")</f>
      </c>
      <c r="N51" s="54" t="str">
        <f>IF(EXACT(C51,N1)=TRUE,D51,"")</f>
        <v>3</v>
      </c>
      <c r="O51" s="54">
        <f>IF(EXACT(C51,O1)=TRUE,D51,"")</f>
      </c>
      <c r="P51" s="54">
        <f>IF(EXACT(C51,P1)=TRUE,D51,"")</f>
      </c>
    </row>
    <row r="52" spans="1:16" ht="13.5">
      <c r="A52" s="53">
        <f>event!A52</f>
        <v>0</v>
      </c>
      <c r="B52" s="53">
        <f>event!F52</f>
        <v>0</v>
      </c>
      <c r="C52" t="str">
        <f>LEFT(B52,1)</f>
        <v>0</v>
      </c>
      <c r="D52" t="str">
        <f>RIGHT(B52,1)</f>
        <v>0</v>
      </c>
      <c r="E52" s="54">
        <f>IF(EXACT(C52,E1)=TRUE,D52,"")</f>
      </c>
      <c r="F52" s="54">
        <f>IF(EXACT(C52,F1)=TRUE,D52,"")</f>
      </c>
      <c r="G52" s="54">
        <f>IF(EXACT(C52,G1)=TRUE,D52,"")</f>
      </c>
      <c r="H52" s="54">
        <f>IF(EXACT(C52,H1)=TRUE,D52,"")</f>
      </c>
      <c r="I52" s="54">
        <f>IF(EXACT(C52,I1)=TRUE,D52,"")</f>
      </c>
      <c r="J52" s="54">
        <f>IF(EXACT(C52,J1)=TRUE,D52,"")</f>
      </c>
      <c r="K52" s="54">
        <f>IF(EXACT(C52,K1)=TRUE,D52,"")</f>
      </c>
      <c r="L52" s="54">
        <f>IF(EXACT(C52,L1)=TRUE,D52,"")</f>
      </c>
      <c r="M52" s="54">
        <f>IF(EXACT(C52,M1)=TRUE,D52,"")</f>
      </c>
      <c r="N52" s="54">
        <f>IF(EXACT(C52,N1)=TRUE,D52,"")</f>
      </c>
      <c r="O52" s="54">
        <f>IF(EXACT(C52,O1)=TRUE,D52,"")</f>
      </c>
      <c r="P52" s="54">
        <f>IF(EXACT(C52,P1)=TRUE,D52,"")</f>
      </c>
    </row>
    <row r="53" spans="1:16" ht="13.5">
      <c r="A53" s="53">
        <f>event!A53</f>
        <v>0</v>
      </c>
      <c r="B53" s="53">
        <f>event!F53</f>
        <v>0</v>
      </c>
      <c r="C53" t="str">
        <f>LEFT(B53,1)</f>
        <v>0</v>
      </c>
      <c r="D53" t="str">
        <f>RIGHT(B53,1)</f>
        <v>0</v>
      </c>
      <c r="E53" s="54">
        <f>IF(EXACT(C53,E1)=TRUE,D53,"")</f>
      </c>
      <c r="F53" s="54">
        <f>IF(EXACT(C53,F1)=TRUE,D53,"")</f>
      </c>
      <c r="G53" s="54">
        <f>IF(EXACT(C53,G1)=TRUE,D53,"")</f>
      </c>
      <c r="H53" s="54">
        <f>IF(EXACT(C53,H1)=TRUE,D53,"")</f>
      </c>
      <c r="I53" s="54">
        <f>IF(EXACT(C53,I1)=TRUE,D53,"")</f>
      </c>
      <c r="J53" s="54">
        <f>IF(EXACT(C53,J1)=TRUE,D53,"")</f>
      </c>
      <c r="K53" s="54">
        <f>IF(EXACT(C53,K1)=TRUE,D53,"")</f>
      </c>
      <c r="L53" s="54">
        <f>IF(EXACT(C53,L1)=TRUE,D53,"")</f>
      </c>
      <c r="M53" s="54">
        <f>IF(EXACT(C53,M1)=TRUE,D53,"")</f>
      </c>
      <c r="N53" s="54">
        <f>IF(EXACT(C53,N1)=TRUE,D53,"")</f>
      </c>
      <c r="O53" s="54">
        <f>IF(EXACT(C53,O1)=TRUE,D53,"")</f>
      </c>
      <c r="P53" s="54">
        <f>IF(EXACT(C53,P1)=TRUE,D53,"")</f>
      </c>
    </row>
    <row r="54" spans="1:16" ht="13.5">
      <c r="A54" s="53">
        <f>event!A54</f>
        <v>0</v>
      </c>
      <c r="B54" s="53">
        <f>event!F54</f>
        <v>0</v>
      </c>
      <c r="C54" t="str">
        <f>LEFT(B54,1)</f>
        <v>0</v>
      </c>
      <c r="D54" t="str">
        <f>RIGHT(B54,1)</f>
        <v>0</v>
      </c>
      <c r="E54" s="54">
        <f>IF(EXACT(C54,E1)=TRUE,D54,"")</f>
      </c>
      <c r="F54" s="54">
        <f>IF(EXACT(C54,F1)=TRUE,D54,"")</f>
      </c>
      <c r="G54" s="54">
        <f>IF(EXACT(C54,G1)=TRUE,D54,"")</f>
      </c>
      <c r="H54" s="54">
        <f>IF(EXACT(C54,H1)=TRUE,D54,"")</f>
      </c>
      <c r="I54" s="54">
        <f>IF(EXACT(C54,I1)=TRUE,D54,"")</f>
      </c>
      <c r="J54" s="54">
        <f>IF(EXACT(C54,J1)=TRUE,D54,"")</f>
      </c>
      <c r="K54" s="54">
        <f>IF(EXACT(C54,K1)=TRUE,D54,"")</f>
      </c>
      <c r="L54" s="54">
        <f>IF(EXACT(C54,L1)=TRUE,D54,"")</f>
      </c>
      <c r="M54" s="54">
        <f>IF(EXACT(C54,M1)=TRUE,D54,"")</f>
      </c>
      <c r="N54" s="54">
        <f>IF(EXACT(C54,N1)=TRUE,D54,"")</f>
      </c>
      <c r="O54" s="54">
        <f>IF(EXACT(C54,O1)=TRUE,D54,"")</f>
      </c>
      <c r="P54" s="54">
        <f>IF(EXACT(C54,P1)=TRUE,D54,"")</f>
      </c>
    </row>
    <row r="55" spans="1:16" ht="13.5">
      <c r="A55" s="53">
        <f>event!A55</f>
        <v>0</v>
      </c>
      <c r="B55" s="53">
        <f>event!F55</f>
        <v>0</v>
      </c>
      <c r="C55" t="str">
        <f>LEFT(B55,1)</f>
        <v>0</v>
      </c>
      <c r="D55" t="str">
        <f>RIGHT(B55,1)</f>
        <v>0</v>
      </c>
      <c r="E55" s="54">
        <f>IF(EXACT(C55,E1)=TRUE,D55,"")</f>
      </c>
      <c r="F55" s="54">
        <f>IF(EXACT(C55,F1)=TRUE,D55,"")</f>
      </c>
      <c r="G55" s="54">
        <f>IF(EXACT(C55,G1)=TRUE,D55,"")</f>
      </c>
      <c r="H55" s="54">
        <f>IF(EXACT(C55,H1)=TRUE,D55,"")</f>
      </c>
      <c r="I55" s="54">
        <f>IF(EXACT(C55,I1)=TRUE,D55,"")</f>
      </c>
      <c r="J55" s="54">
        <f>IF(EXACT(C55,J1)=TRUE,D55,"")</f>
      </c>
      <c r="K55" s="54">
        <f>IF(EXACT(C55,K1)=TRUE,D55,"")</f>
      </c>
      <c r="L55" s="54">
        <f>IF(EXACT(C55,L1)=TRUE,D55,"")</f>
      </c>
      <c r="M55" s="54">
        <f>IF(EXACT(C55,M1)=TRUE,D55,"")</f>
      </c>
      <c r="N55" s="54">
        <f>IF(EXACT(C55,N1)=TRUE,D55,"")</f>
      </c>
      <c r="O55" s="54">
        <f>IF(EXACT(C55,O1)=TRUE,D55,"")</f>
      </c>
      <c r="P55" s="54">
        <f>IF(EXACT(C55,P1)=TRUE,D55,"")</f>
      </c>
    </row>
    <row r="56" spans="1:16" ht="13.5">
      <c r="A56" s="53">
        <f>event!A56</f>
        <v>0</v>
      </c>
      <c r="B56" s="53">
        <f>event!F56</f>
        <v>0</v>
      </c>
      <c r="C56" t="str">
        <f>LEFT(B56,1)</f>
        <v>0</v>
      </c>
      <c r="D56" t="str">
        <f>RIGHT(B56,1)</f>
        <v>0</v>
      </c>
      <c r="E56" s="54">
        <f>IF(EXACT(C56,E1)=TRUE,D56,"")</f>
      </c>
      <c r="F56" s="54">
        <f>IF(EXACT(C56,F1)=TRUE,D56,"")</f>
      </c>
      <c r="G56" s="54">
        <f>IF(EXACT(C56,G1)=TRUE,D56,"")</f>
      </c>
      <c r="H56" s="54">
        <f>IF(EXACT(C56,H1)=TRUE,D56,"")</f>
      </c>
      <c r="I56" s="54">
        <f>IF(EXACT(C56,I1)=TRUE,D56,"")</f>
      </c>
      <c r="J56" s="54">
        <f>IF(EXACT(C56,J1)=TRUE,D56,"")</f>
      </c>
      <c r="K56" s="54">
        <f>IF(EXACT(C56,K1)=TRUE,D56,"")</f>
      </c>
      <c r="L56" s="54">
        <f>IF(EXACT(C56,L1)=TRUE,D56,"")</f>
      </c>
      <c r="M56" s="54">
        <f>IF(EXACT(C56,M1)=TRUE,D56,"")</f>
      </c>
      <c r="N56" s="54">
        <f>IF(EXACT(C56,N1)=TRUE,D56,"")</f>
      </c>
      <c r="O56" s="54">
        <f>IF(EXACT(C56,O1)=TRUE,D56,"")</f>
      </c>
      <c r="P56" s="54">
        <f>IF(EXACT(C56,P1)=TRUE,D56,"")</f>
      </c>
    </row>
    <row r="57" spans="1:16" ht="13.5">
      <c r="A57" s="53">
        <f>event!A57</f>
        <v>0</v>
      </c>
      <c r="B57" s="53">
        <f>event!F57</f>
        <v>0</v>
      </c>
      <c r="C57" t="str">
        <f>LEFT(B57,1)</f>
        <v>0</v>
      </c>
      <c r="D57" t="str">
        <f>RIGHT(B57,1)</f>
        <v>0</v>
      </c>
      <c r="E57" s="54">
        <f>IF(EXACT(C57,E1)=TRUE,D57,"")</f>
      </c>
      <c r="F57" s="54">
        <f>IF(EXACT(C57,F1)=TRUE,D57,"")</f>
      </c>
      <c r="G57" s="54">
        <f>IF(EXACT(C57,G1)=TRUE,D57,"")</f>
      </c>
      <c r="H57" s="54">
        <f>IF(EXACT(C57,H1)=TRUE,D57,"")</f>
      </c>
      <c r="I57" s="54">
        <f>IF(EXACT(C57,I1)=TRUE,D57,"")</f>
      </c>
      <c r="J57" s="54">
        <f>IF(EXACT(C57,J1)=TRUE,D57,"")</f>
      </c>
      <c r="K57" s="54">
        <f>IF(EXACT(C57,K1)=TRUE,D57,"")</f>
      </c>
      <c r="L57" s="54">
        <f>IF(EXACT(C57,L1)=TRUE,D57,"")</f>
      </c>
      <c r="M57" s="54">
        <f>IF(EXACT(C57,M1)=TRUE,D57,"")</f>
      </c>
      <c r="N57" s="54">
        <f>IF(EXACT(C57,N1)=TRUE,D57,"")</f>
      </c>
      <c r="O57" s="54">
        <f>IF(EXACT(C57,O1)=TRUE,D57,"")</f>
      </c>
      <c r="P57" s="54">
        <f>IF(EXACT(C57,P1)=TRUE,D57,"")</f>
      </c>
    </row>
    <row r="58" spans="1:16" ht="13.5">
      <c r="A58" s="53">
        <f>event!A58</f>
        <v>0</v>
      </c>
      <c r="B58" s="53">
        <f>event!F58</f>
        <v>0</v>
      </c>
      <c r="C58" t="str">
        <f>LEFT(B58,1)</f>
        <v>0</v>
      </c>
      <c r="D58" t="str">
        <f>RIGHT(B58,1)</f>
        <v>0</v>
      </c>
      <c r="E58" s="54">
        <f>IF(EXACT(C58,E1)=TRUE,D58,"")</f>
      </c>
      <c r="F58" s="54">
        <f>IF(EXACT(C58,F1)=TRUE,D58,"")</f>
      </c>
      <c r="G58" s="54">
        <f>IF(EXACT(C58,G1)=TRUE,D58,"")</f>
      </c>
      <c r="H58" s="54">
        <f>IF(EXACT(C58,H1)=TRUE,D58,"")</f>
      </c>
      <c r="I58" s="54">
        <f>IF(EXACT(C58,I1)=TRUE,D58,"")</f>
      </c>
      <c r="J58" s="54">
        <f>IF(EXACT(C58,J1)=TRUE,D58,"")</f>
      </c>
      <c r="K58" s="54">
        <f>IF(EXACT(C58,K1)=TRUE,D58,"")</f>
      </c>
      <c r="L58" s="54">
        <f>IF(EXACT(C58,L1)=TRUE,D58,"")</f>
      </c>
      <c r="M58" s="54">
        <f>IF(EXACT(C58,M1)=TRUE,D58,"")</f>
      </c>
      <c r="N58" s="54">
        <f>IF(EXACT(C58,N1)=TRUE,D58,"")</f>
      </c>
      <c r="O58" s="54">
        <f>IF(EXACT(C58,O1)=TRUE,D58,"")</f>
      </c>
      <c r="P58" s="54">
        <f>IF(EXACT(C58,P1)=TRUE,D58,"")</f>
      </c>
    </row>
    <row r="59" spans="1:16" ht="13.5">
      <c r="A59" s="53">
        <f>event!A59</f>
        <v>0</v>
      </c>
      <c r="B59" s="53">
        <f>event!F59</f>
        <v>0</v>
      </c>
      <c r="C59" t="str">
        <f>LEFT(B59,1)</f>
        <v>0</v>
      </c>
      <c r="D59" t="str">
        <f>RIGHT(B59,1)</f>
        <v>0</v>
      </c>
      <c r="E59" s="54">
        <f>IF(EXACT(C59,E1)=TRUE,D59,"")</f>
      </c>
      <c r="F59" s="54">
        <f>IF(EXACT(C59,F1)=TRUE,D59,"")</f>
      </c>
      <c r="G59" s="54">
        <f>IF(EXACT(C59,G1)=TRUE,D59,"")</f>
      </c>
      <c r="H59" s="54">
        <f>IF(EXACT(C59,H1)=TRUE,D59,"")</f>
      </c>
      <c r="I59" s="54">
        <f>IF(EXACT(C59,I1)=TRUE,D59,"")</f>
      </c>
      <c r="J59" s="54">
        <f>IF(EXACT(C59,J1)=TRUE,D59,"")</f>
      </c>
      <c r="K59" s="54">
        <f>IF(EXACT(C59,K1)=TRUE,D59,"")</f>
      </c>
      <c r="L59" s="54">
        <f>IF(EXACT(C59,L1)=TRUE,D59,"")</f>
      </c>
      <c r="M59" s="54">
        <f>IF(EXACT(C59,M1)=TRUE,D59,"")</f>
      </c>
      <c r="N59" s="54">
        <f>IF(EXACT(C59,N1)=TRUE,D59,"")</f>
      </c>
      <c r="O59" s="54">
        <f>IF(EXACT(C59,O1)=TRUE,D59,"")</f>
      </c>
      <c r="P59" s="54">
        <f>IF(EXACT(C59,P1)=TRUE,D59,"")</f>
      </c>
    </row>
    <row r="60" spans="1:16" ht="13.5">
      <c r="A60" s="53">
        <f>event!A60</f>
        <v>0</v>
      </c>
      <c r="B60" s="53">
        <f>event!F60</f>
        <v>0</v>
      </c>
      <c r="C60" t="str">
        <f>LEFT(B60,1)</f>
        <v>0</v>
      </c>
      <c r="D60" t="str">
        <f>RIGHT(B60,1)</f>
        <v>0</v>
      </c>
      <c r="E60" s="54">
        <f>IF(EXACT(C60,E1)=TRUE,D60,"")</f>
      </c>
      <c r="F60" s="54">
        <f>IF(EXACT(C60,F1)=TRUE,D60,"")</f>
      </c>
      <c r="G60" s="54">
        <f>IF(EXACT(C60,G1)=TRUE,D60,"")</f>
      </c>
      <c r="H60" s="54">
        <f>IF(EXACT(C60,H1)=TRUE,D60,"")</f>
      </c>
      <c r="I60" s="54">
        <f>IF(EXACT(C60,I1)=TRUE,D60,"")</f>
      </c>
      <c r="J60" s="54">
        <f>IF(EXACT(C60,J1)=TRUE,D60,"")</f>
      </c>
      <c r="K60" s="54">
        <f>IF(EXACT(C60,K1)=TRUE,D60,"")</f>
      </c>
      <c r="L60" s="54">
        <f>IF(EXACT(C60,L1)=TRUE,D60,"")</f>
      </c>
      <c r="M60" s="54">
        <f>IF(EXACT(C60,M1)=TRUE,D60,"")</f>
      </c>
      <c r="N60" s="54">
        <f>IF(EXACT(C60,N1)=TRUE,D60,"")</f>
      </c>
      <c r="O60" s="54">
        <f>IF(EXACT(C60,O1)=TRUE,D60,"")</f>
      </c>
      <c r="P60" s="54">
        <f>IF(EXACT(C60,P1)=TRUE,D60,"")</f>
      </c>
    </row>
    <row r="61" spans="1:16" ht="13.5">
      <c r="A61" s="53">
        <f>event!A61</f>
        <v>0</v>
      </c>
      <c r="B61" s="53">
        <f>event!F61</f>
        <v>0</v>
      </c>
      <c r="C61" t="str">
        <f>LEFT(B61,1)</f>
        <v>0</v>
      </c>
      <c r="D61" t="str">
        <f>RIGHT(B61,1)</f>
        <v>0</v>
      </c>
      <c r="E61" s="54">
        <f>IF(EXACT(C61,E1)=TRUE,D61,"")</f>
      </c>
      <c r="F61" s="54">
        <f>IF(EXACT(C61,F1)=TRUE,D61,"")</f>
      </c>
      <c r="G61" s="54">
        <f>IF(EXACT(C61,G1)=TRUE,D61,"")</f>
      </c>
      <c r="H61" s="54">
        <f>IF(EXACT(C61,H1)=TRUE,D61,"")</f>
      </c>
      <c r="I61" s="54">
        <f>IF(EXACT(C61,I1)=TRUE,D61,"")</f>
      </c>
      <c r="J61" s="54">
        <f>IF(EXACT(C61,J1)=TRUE,D61,"")</f>
      </c>
      <c r="K61" s="54">
        <f>IF(EXACT(C61,K1)=TRUE,D61,"")</f>
      </c>
      <c r="L61" s="54">
        <f>IF(EXACT(C61,L1)=TRUE,D61,"")</f>
      </c>
      <c r="M61" s="54">
        <f>IF(EXACT(C61,M1)=TRUE,D61,"")</f>
      </c>
      <c r="N61" s="54">
        <f>IF(EXACT(C61,N1)=TRUE,D61,"")</f>
      </c>
      <c r="O61" s="54">
        <f>IF(EXACT(C61,O1)=TRUE,D61,"")</f>
      </c>
      <c r="P61" s="54">
        <f>IF(EXACT(C61,P1)=TRUE,D61,"")</f>
      </c>
    </row>
    <row r="62" spans="1:16" ht="13.5">
      <c r="A62" s="53">
        <f>event!A62</f>
        <v>0</v>
      </c>
      <c r="B62" s="53">
        <f>event!F62</f>
        <v>0</v>
      </c>
      <c r="C62" t="str">
        <f>LEFT(B62,1)</f>
        <v>0</v>
      </c>
      <c r="D62" t="str">
        <f>RIGHT(B62,1)</f>
        <v>0</v>
      </c>
      <c r="E62" s="54">
        <f>IF(EXACT(C62,E1)=TRUE,D62,"")</f>
      </c>
      <c r="F62" s="54">
        <f>IF(EXACT(C62,F1)=TRUE,D62,"")</f>
      </c>
      <c r="G62" s="54">
        <f>IF(EXACT(C62,G1)=TRUE,D62,"")</f>
      </c>
      <c r="H62" s="54">
        <f>IF(EXACT(C62,H1)=TRUE,D62,"")</f>
      </c>
      <c r="I62" s="54">
        <f>IF(EXACT(C62,I1)=TRUE,D62,"")</f>
      </c>
      <c r="J62" s="54">
        <f>IF(EXACT(C62,J1)=TRUE,D62,"")</f>
      </c>
      <c r="K62" s="54">
        <f>IF(EXACT(C62,K1)=TRUE,D62,"")</f>
      </c>
      <c r="L62" s="54">
        <f>IF(EXACT(C62,L1)=TRUE,D62,"")</f>
      </c>
      <c r="M62" s="54">
        <f>IF(EXACT(C62,M1)=TRUE,D62,"")</f>
      </c>
      <c r="N62" s="54">
        <f>IF(EXACT(C62,N1)=TRUE,D62,"")</f>
      </c>
      <c r="O62" s="54">
        <f>IF(EXACT(C62,O1)=TRUE,D62,"")</f>
      </c>
      <c r="P62" s="54">
        <f>IF(EXACT(C62,P1)=TRUE,D62,"")</f>
      </c>
    </row>
    <row r="63" spans="1:16" ht="13.5">
      <c r="A63" s="53">
        <f>event!A63</f>
        <v>0</v>
      </c>
      <c r="B63" s="53">
        <f>event!F63</f>
        <v>0</v>
      </c>
      <c r="C63" t="str">
        <f>LEFT(B63,1)</f>
        <v>0</v>
      </c>
      <c r="D63" t="str">
        <f>RIGHT(B63,1)</f>
        <v>0</v>
      </c>
      <c r="E63" s="54">
        <f>IF(EXACT(C63,E1)=TRUE,D63,"")</f>
      </c>
      <c r="F63" s="54">
        <f>IF(EXACT(C63,F1)=TRUE,D63,"")</f>
      </c>
      <c r="G63" s="54">
        <f>IF(EXACT(C63,G1)=TRUE,D63,"")</f>
      </c>
      <c r="H63" s="54">
        <f>IF(EXACT(C63,H1)=TRUE,D63,"")</f>
      </c>
      <c r="I63" s="54">
        <f>IF(EXACT(C63,I1)=TRUE,D63,"")</f>
      </c>
      <c r="J63" s="54">
        <f>IF(EXACT(C63,J1)=TRUE,D63,"")</f>
      </c>
      <c r="K63" s="54">
        <f>IF(EXACT(C63,K1)=TRUE,D63,"")</f>
      </c>
      <c r="L63" s="54">
        <f>IF(EXACT(C63,L1)=TRUE,D63,"")</f>
      </c>
      <c r="M63" s="54">
        <f>IF(EXACT(C63,M1)=TRUE,D63,"")</f>
      </c>
      <c r="N63" s="54">
        <f>IF(EXACT(C63,N1)=TRUE,D63,"")</f>
      </c>
      <c r="O63" s="54">
        <f>IF(EXACT(C63,O1)=TRUE,D63,"")</f>
      </c>
      <c r="P63" s="54">
        <f>IF(EXACT(C63,P1)=TRUE,D63,"")</f>
      </c>
    </row>
    <row r="64" spans="1:16" ht="13.5">
      <c r="A64" s="53">
        <f>event!A64</f>
        <v>0</v>
      </c>
      <c r="B64" s="53">
        <f>event!F64</f>
        <v>0</v>
      </c>
      <c r="C64" t="str">
        <f>LEFT(B64,1)</f>
        <v>0</v>
      </c>
      <c r="D64" t="str">
        <f>RIGHT(B64,1)</f>
        <v>0</v>
      </c>
      <c r="E64" s="54">
        <f>IF(EXACT(C64,E1)=TRUE,D64,"")</f>
      </c>
      <c r="F64" s="54">
        <f>IF(EXACT(C64,F1)=TRUE,D64,"")</f>
      </c>
      <c r="G64" s="54">
        <f>IF(EXACT(C64,G1)=TRUE,D64,"")</f>
      </c>
      <c r="H64" s="54">
        <f>IF(EXACT(C64,H1)=TRUE,D64,"")</f>
      </c>
      <c r="I64" s="54">
        <f>IF(EXACT(C64,I1)=TRUE,D64,"")</f>
      </c>
      <c r="J64" s="54">
        <f>IF(EXACT(C64,J1)=TRUE,D64,"")</f>
      </c>
      <c r="K64" s="54">
        <f>IF(EXACT(C64,K1)=TRUE,D64,"")</f>
      </c>
      <c r="L64" s="54">
        <f>IF(EXACT(C64,L1)=TRUE,D64,"")</f>
      </c>
      <c r="M64" s="54">
        <f>IF(EXACT(C64,M1)=TRUE,D64,"")</f>
      </c>
      <c r="N64" s="54">
        <f>IF(EXACT(C64,N1)=TRUE,D64,"")</f>
      </c>
      <c r="O64" s="54">
        <f>IF(EXACT(C64,O1)=TRUE,D64,"")</f>
      </c>
      <c r="P64" s="54">
        <f>IF(EXACT(C64,P1)=TRUE,D64,"")</f>
      </c>
    </row>
    <row r="65" spans="1:16" ht="13.5">
      <c r="A65" s="53">
        <f>event!A65</f>
        <v>0</v>
      </c>
      <c r="B65" s="53">
        <f>event!F65</f>
        <v>0</v>
      </c>
      <c r="C65" t="str">
        <f>LEFT(B65,1)</f>
        <v>0</v>
      </c>
      <c r="D65" t="str">
        <f>RIGHT(B65,1)</f>
        <v>0</v>
      </c>
      <c r="E65" s="54">
        <f>IF(EXACT(C65,E1)=TRUE,D65,"")</f>
      </c>
      <c r="F65" s="54">
        <f>IF(EXACT(C65,F1)=TRUE,D65,"")</f>
      </c>
      <c r="G65" s="54">
        <f>IF(EXACT(C65,G1)=TRUE,D65,"")</f>
      </c>
      <c r="H65" s="54">
        <f>IF(EXACT(C65,H1)=TRUE,D65,"")</f>
      </c>
      <c r="I65" s="54">
        <f>IF(EXACT(C65,I1)=TRUE,D65,"")</f>
      </c>
      <c r="J65" s="54">
        <f>IF(EXACT(C65,J1)=TRUE,D65,"")</f>
      </c>
      <c r="K65" s="54">
        <f>IF(EXACT(C65,K1)=TRUE,D65,"")</f>
      </c>
      <c r="L65" s="54">
        <f>IF(EXACT(C65,L1)=TRUE,D65,"")</f>
      </c>
      <c r="M65" s="54">
        <f>IF(EXACT(C65,M1)=TRUE,D65,"")</f>
      </c>
      <c r="N65" s="54">
        <f>IF(EXACT(C65,N1)=TRUE,D65,"")</f>
      </c>
      <c r="O65" s="54">
        <f>IF(EXACT(C65,O1)=TRUE,D65,"")</f>
      </c>
      <c r="P65" s="54">
        <f>IF(EXACT(C65,P1)=TRUE,D65,"")</f>
      </c>
    </row>
    <row r="66" spans="1:16" ht="13.5">
      <c r="A66" s="53">
        <f>event!A66</f>
        <v>0</v>
      </c>
      <c r="B66" s="53">
        <f>event!F66</f>
        <v>0</v>
      </c>
      <c r="C66" t="str">
        <f>LEFT(B66,1)</f>
        <v>0</v>
      </c>
      <c r="D66" t="str">
        <f>RIGHT(B66,1)</f>
        <v>0</v>
      </c>
      <c r="E66" s="54">
        <f>IF(EXACT(C66,E1)=TRUE,D66,"")</f>
      </c>
      <c r="F66" s="54">
        <f>IF(EXACT(C66,F1)=TRUE,D66,"")</f>
      </c>
      <c r="G66" s="54">
        <f>IF(EXACT(C66,G1)=TRUE,D66,"")</f>
      </c>
      <c r="H66" s="54">
        <f>IF(EXACT(C66,H1)=TRUE,D66,"")</f>
      </c>
      <c r="I66" s="54">
        <f>IF(EXACT(C66,I1)=TRUE,D66,"")</f>
      </c>
      <c r="J66" s="54">
        <f>IF(EXACT(C66,J1)=TRUE,D66,"")</f>
      </c>
      <c r="K66" s="54">
        <f>IF(EXACT(C66,K1)=TRUE,D66,"")</f>
      </c>
      <c r="L66" s="54">
        <f>IF(EXACT(C66,L1)=TRUE,D66,"")</f>
      </c>
      <c r="M66" s="54">
        <f>IF(EXACT(C66,M1)=TRUE,D66,"")</f>
      </c>
      <c r="N66" s="54">
        <f>IF(EXACT(C66,N1)=TRUE,D66,"")</f>
      </c>
      <c r="O66" s="54">
        <f>IF(EXACT(C66,O1)=TRUE,D66,"")</f>
      </c>
      <c r="P66" s="54">
        <f>IF(EXACT(C66,P1)=TRUE,D66,"")</f>
      </c>
    </row>
    <row r="67" spans="1:16" ht="13.5">
      <c r="A67" s="53">
        <f>event!A67</f>
        <v>0</v>
      </c>
      <c r="B67" s="53">
        <f>event!F67</f>
        <v>0</v>
      </c>
      <c r="C67" t="str">
        <f>LEFT(B67,1)</f>
        <v>0</v>
      </c>
      <c r="D67" t="str">
        <f>RIGHT(B67,1)</f>
        <v>0</v>
      </c>
      <c r="E67" s="54">
        <f>IF(EXACT(C67,E1)=TRUE,D67,"")</f>
      </c>
      <c r="F67" s="54">
        <f>IF(EXACT(C67,F1)=TRUE,D67,"")</f>
      </c>
      <c r="G67" s="54">
        <f>IF(EXACT(C67,G1)=TRUE,D67,"")</f>
      </c>
      <c r="H67" s="54">
        <f>IF(EXACT(C67,H1)=TRUE,D67,"")</f>
      </c>
      <c r="I67" s="54">
        <f>IF(EXACT(C67,I1)=TRUE,D67,"")</f>
      </c>
      <c r="J67" s="54">
        <f>IF(EXACT(C67,J1)=TRUE,D67,"")</f>
      </c>
      <c r="K67" s="54">
        <f>IF(EXACT(C67,K1)=TRUE,D67,"")</f>
      </c>
      <c r="L67" s="54">
        <f>IF(EXACT(C67,L1)=TRUE,D67,"")</f>
      </c>
      <c r="M67" s="54">
        <f>IF(EXACT(C67,M1)=TRUE,D67,"")</f>
      </c>
      <c r="N67" s="54">
        <f>IF(EXACT(C67,N1)=TRUE,D67,"")</f>
      </c>
      <c r="O67" s="54">
        <f>IF(EXACT(C67,O1)=TRUE,D67,"")</f>
      </c>
      <c r="P67" s="54">
        <f>IF(EXACT(C67,P1)=TRUE,D67,"")</f>
      </c>
    </row>
    <row r="68" spans="1:16" ht="13.5">
      <c r="A68" s="53">
        <f>event!A68</f>
        <v>0</v>
      </c>
      <c r="B68" s="53">
        <f>event!F68</f>
        <v>0</v>
      </c>
      <c r="C68" t="str">
        <f>LEFT(B68,1)</f>
        <v>0</v>
      </c>
      <c r="D68" t="str">
        <f>RIGHT(B68,1)</f>
        <v>0</v>
      </c>
      <c r="E68" s="54">
        <f>IF(EXACT(C68,E1)=TRUE,D68,"")</f>
      </c>
      <c r="F68" s="54">
        <f>IF(EXACT(C68,F1)=TRUE,D68,"")</f>
      </c>
      <c r="G68" s="54">
        <f>IF(EXACT(C68,G1)=TRUE,D68,"")</f>
      </c>
      <c r="H68" s="54">
        <f>IF(EXACT(C68,H1)=TRUE,D68,"")</f>
      </c>
      <c r="I68" s="54">
        <f>IF(EXACT(C68,I1)=TRUE,D68,"")</f>
      </c>
      <c r="J68" s="54">
        <f>IF(EXACT(C68,J1)=TRUE,D68,"")</f>
      </c>
      <c r="K68" s="54">
        <f>IF(EXACT(C68,K1)=TRUE,D68,"")</f>
      </c>
      <c r="L68" s="54">
        <f>IF(EXACT(C68,L1)=TRUE,D68,"")</f>
      </c>
      <c r="M68" s="54">
        <f>IF(EXACT(C68,M1)=TRUE,D68,"")</f>
      </c>
      <c r="N68" s="54">
        <f>IF(EXACT(C68,N1)=TRUE,D68,"")</f>
      </c>
      <c r="O68" s="54">
        <f>IF(EXACT(C68,O1)=TRUE,D68,"")</f>
      </c>
      <c r="P68" s="54">
        <f>IF(EXACT(C68,P1)=TRUE,D68,"")</f>
      </c>
    </row>
    <row r="69" spans="1:16" ht="13.5">
      <c r="A69" s="53">
        <f>event!A69</f>
        <v>0</v>
      </c>
      <c r="B69" s="53">
        <f>event!F69</f>
        <v>0</v>
      </c>
      <c r="C69" t="str">
        <f>LEFT(B69,1)</f>
        <v>0</v>
      </c>
      <c r="D69" t="str">
        <f>RIGHT(B69,1)</f>
        <v>0</v>
      </c>
      <c r="E69" s="54">
        <f>IF(EXACT(C69,E1)=TRUE,D69,"")</f>
      </c>
      <c r="F69" s="54">
        <f>IF(EXACT(C69,F1)=TRUE,D69,"")</f>
      </c>
      <c r="G69" s="54">
        <f>IF(EXACT(C69,G1)=TRUE,D69,"")</f>
      </c>
      <c r="H69" s="54">
        <f>IF(EXACT(C69,H1)=TRUE,D69,"")</f>
      </c>
      <c r="I69" s="54">
        <f>IF(EXACT(C69,I1)=TRUE,D69,"")</f>
      </c>
      <c r="J69" s="54">
        <f>IF(EXACT(C69,J1)=TRUE,D69,"")</f>
      </c>
      <c r="K69" s="54">
        <f>IF(EXACT(C69,K1)=TRUE,D69,"")</f>
      </c>
      <c r="L69" s="54">
        <f>IF(EXACT(C69,L1)=TRUE,D69,"")</f>
      </c>
      <c r="M69" s="54">
        <f>IF(EXACT(C69,M1)=TRUE,D69,"")</f>
      </c>
      <c r="N69" s="54">
        <f>IF(EXACT(C69,N1)=TRUE,D69,"")</f>
      </c>
      <c r="O69" s="54">
        <f>IF(EXACT(C69,O1)=TRUE,D69,"")</f>
      </c>
      <c r="P69" s="54">
        <f>IF(EXACT(C69,P1)=TRUE,D69,"")</f>
      </c>
    </row>
    <row r="70" spans="1:16" ht="13.5">
      <c r="A70" s="53">
        <f>event!A70</f>
        <v>0</v>
      </c>
      <c r="B70" s="53">
        <f>event!F70</f>
        <v>0</v>
      </c>
      <c r="C70" t="str">
        <f>LEFT(B70,1)</f>
        <v>0</v>
      </c>
      <c r="D70" t="str">
        <f>RIGHT(B70,1)</f>
        <v>0</v>
      </c>
      <c r="E70" s="54">
        <f>IF(EXACT(C70,E1)=TRUE,D70,"")</f>
      </c>
      <c r="F70" s="54">
        <f>IF(EXACT(C70,F1)=TRUE,D70,"")</f>
      </c>
      <c r="G70" s="54">
        <f>IF(EXACT(C70,G1)=TRUE,D70,"")</f>
      </c>
      <c r="H70" s="54">
        <f>IF(EXACT(C70,H1)=TRUE,D70,"")</f>
      </c>
      <c r="I70" s="54">
        <f>IF(EXACT(C70,I1)=TRUE,D70,"")</f>
      </c>
      <c r="J70" s="54">
        <f>IF(EXACT(C70,J1)=TRUE,D70,"")</f>
      </c>
      <c r="K70" s="54">
        <f>IF(EXACT(C70,K1)=TRUE,D70,"")</f>
      </c>
      <c r="L70" s="54">
        <f>IF(EXACT(C70,L1)=TRUE,D70,"")</f>
      </c>
      <c r="M70" s="54">
        <f>IF(EXACT(C70,M1)=TRUE,D70,"")</f>
      </c>
      <c r="N70" s="54">
        <f>IF(EXACT(C70,N1)=TRUE,D70,"")</f>
      </c>
      <c r="O70" s="54">
        <f>IF(EXACT(C70,O1)=TRUE,D70,"")</f>
      </c>
      <c r="P70" s="54">
        <f>IF(EXACT(C70,P1)=TRUE,D70,"")</f>
      </c>
    </row>
    <row r="71" spans="1:16" ht="13.5">
      <c r="A71" s="53">
        <f>event!A71</f>
        <v>0</v>
      </c>
      <c r="B71" s="53">
        <f>event!F71</f>
        <v>0</v>
      </c>
      <c r="C71" t="str">
        <f>LEFT(B71,1)</f>
        <v>0</v>
      </c>
      <c r="D71" t="str">
        <f>RIGHT(B71,1)</f>
        <v>0</v>
      </c>
      <c r="E71" s="54">
        <f>IF(EXACT(C71,E1)=TRUE,D71,"")</f>
      </c>
      <c r="F71" s="54">
        <f>IF(EXACT(C71,F1)=TRUE,D71,"")</f>
      </c>
      <c r="G71" s="54">
        <f>IF(EXACT(C71,G1)=TRUE,D71,"")</f>
      </c>
      <c r="H71" s="54">
        <f>IF(EXACT(C71,H1)=TRUE,D71,"")</f>
      </c>
      <c r="I71" s="54">
        <f>IF(EXACT(C71,I1)=TRUE,D71,"")</f>
      </c>
      <c r="J71" s="54">
        <f>IF(EXACT(C71,J1)=TRUE,D71,"")</f>
      </c>
      <c r="K71" s="54">
        <f>IF(EXACT(C71,K1)=TRUE,D71,"")</f>
      </c>
      <c r="L71" s="54">
        <f>IF(EXACT(C71,L1)=TRUE,D71,"")</f>
      </c>
      <c r="M71" s="54">
        <f>IF(EXACT(C71,M1)=TRUE,D71,"")</f>
      </c>
      <c r="N71" s="54">
        <f>IF(EXACT(C71,N1)=TRUE,D71,"")</f>
      </c>
      <c r="O71" s="54">
        <f>IF(EXACT(C71,O1)=TRUE,D71,"")</f>
      </c>
      <c r="P71" s="54">
        <f>IF(EXACT(C71,P1)=TRUE,D71,"")</f>
      </c>
    </row>
    <row r="72" spans="1:16" ht="13.5">
      <c r="A72" s="53">
        <f>event!A72</f>
        <v>0</v>
      </c>
      <c r="B72" s="53">
        <f>event!F72</f>
        <v>0</v>
      </c>
      <c r="C72" t="str">
        <f>LEFT(B72,1)</f>
        <v>0</v>
      </c>
      <c r="D72" t="str">
        <f>RIGHT(B72,1)</f>
        <v>0</v>
      </c>
      <c r="E72" s="54">
        <f>IF(EXACT(C72,E1)=TRUE,D72,"")</f>
      </c>
      <c r="F72" s="54">
        <f>IF(EXACT(C72,F1)=TRUE,D72,"")</f>
      </c>
      <c r="G72" s="54">
        <f>IF(EXACT(C72,G1)=TRUE,D72,"")</f>
      </c>
      <c r="H72" s="54">
        <f>IF(EXACT(C72,H1)=TRUE,D72,"")</f>
      </c>
      <c r="I72" s="54">
        <f>IF(EXACT(C72,I1)=TRUE,D72,"")</f>
      </c>
      <c r="J72" s="54">
        <f>IF(EXACT(C72,J1)=TRUE,D72,"")</f>
      </c>
      <c r="K72" s="54">
        <f>IF(EXACT(C72,K1)=TRUE,D72,"")</f>
      </c>
      <c r="L72" s="54">
        <f>IF(EXACT(C72,L1)=TRUE,D72,"")</f>
      </c>
      <c r="M72" s="54">
        <f>IF(EXACT(C72,M1)=TRUE,D72,"")</f>
      </c>
      <c r="N72" s="54">
        <f>IF(EXACT(C72,N1)=TRUE,D72,"")</f>
      </c>
      <c r="O72" s="54">
        <f>IF(EXACT(C72,O1)=TRUE,D72,"")</f>
      </c>
      <c r="P72" s="54">
        <f>IF(EXACT(C72,P1)=TRUE,D72,"")</f>
      </c>
    </row>
    <row r="73" spans="1:16" ht="13.5">
      <c r="A73" s="53">
        <f>event!A73</f>
        <v>0</v>
      </c>
      <c r="B73" s="53">
        <f>event!F73</f>
        <v>0</v>
      </c>
      <c r="C73" t="str">
        <f>LEFT(B73,1)</f>
        <v>0</v>
      </c>
      <c r="D73" t="str">
        <f>RIGHT(B73,1)</f>
        <v>0</v>
      </c>
      <c r="E73" s="54">
        <f>IF(EXACT(C73,E1)=TRUE,D73,"")</f>
      </c>
      <c r="F73" s="54">
        <f>IF(EXACT(C73,F1)=TRUE,D73,"")</f>
      </c>
      <c r="G73" s="54">
        <f>IF(EXACT(C73,G1)=TRUE,D73,"")</f>
      </c>
      <c r="H73" s="54">
        <f>IF(EXACT(C73,H1)=TRUE,D73,"")</f>
      </c>
      <c r="I73" s="54">
        <f>IF(EXACT(C73,I1)=TRUE,D73,"")</f>
      </c>
      <c r="J73" s="54">
        <f>IF(EXACT(C73,J1)=TRUE,D73,"")</f>
      </c>
      <c r="K73" s="54">
        <f>IF(EXACT(C73,K1)=TRUE,D73,"")</f>
      </c>
      <c r="L73" s="54">
        <f>IF(EXACT(C73,L1)=TRUE,D73,"")</f>
      </c>
      <c r="M73" s="54">
        <f>IF(EXACT(C73,M1)=TRUE,D73,"")</f>
      </c>
      <c r="N73" s="54">
        <f>IF(EXACT(C73,N1)=TRUE,D73,"")</f>
      </c>
      <c r="O73" s="54">
        <f>IF(EXACT(C73,O1)=TRUE,D73,"")</f>
      </c>
      <c r="P73" s="54">
        <f>IF(EXACT(C73,P1)=TRUE,D73,"")</f>
      </c>
    </row>
    <row r="74" spans="1:16" ht="13.5">
      <c r="A74" s="53">
        <f>event!A74</f>
        <v>0</v>
      </c>
      <c r="B74" s="53">
        <f>event!F74</f>
        <v>0</v>
      </c>
      <c r="C74" t="str">
        <f>LEFT(B74,1)</f>
        <v>0</v>
      </c>
      <c r="D74" t="str">
        <f>RIGHT(B74,1)</f>
        <v>0</v>
      </c>
      <c r="E74" s="54">
        <f>IF(EXACT(C74,E1)=TRUE,D74,"")</f>
      </c>
      <c r="F74" s="54">
        <f>IF(EXACT(C74,F1)=TRUE,D74,"")</f>
      </c>
      <c r="G74" s="54">
        <f>IF(EXACT(C74,G1)=TRUE,D74,"")</f>
      </c>
      <c r="H74" s="54">
        <f>IF(EXACT(C74,H1)=TRUE,D74,"")</f>
      </c>
      <c r="I74" s="54">
        <f>IF(EXACT(C74,I1)=TRUE,D74,"")</f>
      </c>
      <c r="J74" s="54">
        <f>IF(EXACT(C74,J1)=TRUE,D74,"")</f>
      </c>
      <c r="K74" s="54">
        <f>IF(EXACT(C74,K1)=TRUE,D74,"")</f>
      </c>
      <c r="L74" s="54">
        <f>IF(EXACT(C74,L1)=TRUE,D74,"")</f>
      </c>
      <c r="M74" s="54">
        <f>IF(EXACT(C74,M1)=TRUE,D74,"")</f>
      </c>
      <c r="N74" s="54">
        <f>IF(EXACT(C74,N1)=TRUE,D74,"")</f>
      </c>
      <c r="O74" s="54">
        <f>IF(EXACT(C74,O1)=TRUE,D74,"")</f>
      </c>
      <c r="P74" s="54">
        <f>IF(EXACT(C74,P1)=TRUE,D74,"")</f>
      </c>
    </row>
    <row r="75" spans="1:16" ht="13.5">
      <c r="A75" s="53">
        <f>event!A75</f>
        <v>0</v>
      </c>
      <c r="B75" s="53">
        <f>event!F75</f>
        <v>0</v>
      </c>
      <c r="C75" t="str">
        <f>LEFT(B75,1)</f>
        <v>0</v>
      </c>
      <c r="D75" t="str">
        <f>RIGHT(B75,1)</f>
        <v>0</v>
      </c>
      <c r="E75" s="54">
        <f>IF(EXACT(C75,E1)=TRUE,D75,"")</f>
      </c>
      <c r="F75" s="54">
        <f>IF(EXACT(C75,F1)=TRUE,D75,"")</f>
      </c>
      <c r="G75" s="54">
        <f>IF(EXACT(C75,G1)=TRUE,D75,"")</f>
      </c>
      <c r="H75" s="54">
        <f>IF(EXACT(C75,H1)=TRUE,D75,"")</f>
      </c>
      <c r="I75" s="54">
        <f>IF(EXACT(C75,I1)=TRUE,D75,"")</f>
      </c>
      <c r="J75" s="54">
        <f>IF(EXACT(C75,J1)=TRUE,D75,"")</f>
      </c>
      <c r="K75" s="54">
        <f>IF(EXACT(C75,K1)=TRUE,D75,"")</f>
      </c>
      <c r="L75" s="54">
        <f>IF(EXACT(C75,L1)=TRUE,D75,"")</f>
      </c>
      <c r="M75" s="54">
        <f>IF(EXACT(C75,M1)=TRUE,D75,"")</f>
      </c>
      <c r="N75" s="54">
        <f>IF(EXACT(C75,N1)=TRUE,D75,"")</f>
      </c>
      <c r="O75" s="54">
        <f>IF(EXACT(C75,O1)=TRUE,D75,"")</f>
      </c>
      <c r="P75" s="54">
        <f>IF(EXACT(C75,P1)=TRUE,D75,"")</f>
      </c>
    </row>
    <row r="76" spans="1:16" ht="13.5">
      <c r="A76" s="53">
        <f>event!A76</f>
        <v>0</v>
      </c>
      <c r="B76" s="53">
        <f>event!F76</f>
        <v>0</v>
      </c>
      <c r="C76" t="str">
        <f>LEFT(B76,1)</f>
        <v>0</v>
      </c>
      <c r="D76" t="str">
        <f>RIGHT(B76,1)</f>
        <v>0</v>
      </c>
      <c r="E76" s="54">
        <f>IF(EXACT(C76,E1)=TRUE,D76,"")</f>
      </c>
      <c r="F76" s="54">
        <f>IF(EXACT(C76,F1)=TRUE,D76,"")</f>
      </c>
      <c r="G76" s="54">
        <f>IF(EXACT(C76,G1)=TRUE,D76,"")</f>
      </c>
      <c r="H76" s="54">
        <f>IF(EXACT(C76,H1)=TRUE,D76,"")</f>
      </c>
      <c r="I76" s="54">
        <f>IF(EXACT(C76,I1)=TRUE,D76,"")</f>
      </c>
      <c r="J76" s="54">
        <f>IF(EXACT(C76,J1)=TRUE,D76,"")</f>
      </c>
      <c r="K76" s="54">
        <f>IF(EXACT(C76,K1)=TRUE,D76,"")</f>
      </c>
      <c r="L76" s="54">
        <f>IF(EXACT(C76,L1)=TRUE,D76,"")</f>
      </c>
      <c r="M76" s="54">
        <f>IF(EXACT(C76,M1)=TRUE,D76,"")</f>
      </c>
      <c r="N76" s="54">
        <f>IF(EXACT(C76,N1)=TRUE,D76,"")</f>
      </c>
      <c r="O76" s="54">
        <f>IF(EXACT(C76,O1)=TRUE,D76,"")</f>
      </c>
      <c r="P76" s="54">
        <f>IF(EXACT(C76,P1)=TRUE,D76,"")</f>
      </c>
    </row>
    <row r="77" spans="1:16" ht="13.5">
      <c r="A77" s="53">
        <f>event!A77</f>
        <v>0</v>
      </c>
      <c r="B77" s="53">
        <f>event!F77</f>
        <v>0</v>
      </c>
      <c r="C77" t="str">
        <f>LEFT(B77,1)</f>
        <v>0</v>
      </c>
      <c r="D77" t="str">
        <f>RIGHT(B77,1)</f>
        <v>0</v>
      </c>
      <c r="E77" s="54">
        <f>IF(EXACT(C77,E1)=TRUE,D77,"")</f>
      </c>
      <c r="F77" s="54">
        <f>IF(EXACT(C77,F1)=TRUE,D77,"")</f>
      </c>
      <c r="G77" s="54">
        <f>IF(EXACT(C77,G1)=TRUE,D77,"")</f>
      </c>
      <c r="H77" s="54">
        <f>IF(EXACT(C77,H1)=TRUE,D77,"")</f>
      </c>
      <c r="I77" s="54">
        <f>IF(EXACT(C77,I1)=TRUE,D77,"")</f>
      </c>
      <c r="J77" s="54">
        <f>IF(EXACT(C77,J1)=TRUE,D77,"")</f>
      </c>
      <c r="K77" s="54">
        <f>IF(EXACT(C77,K1)=TRUE,D77,"")</f>
      </c>
      <c r="L77" s="54">
        <f>IF(EXACT(C77,L1)=TRUE,D77,"")</f>
      </c>
      <c r="M77" s="54">
        <f>IF(EXACT(C77,M1)=TRUE,D77,"")</f>
      </c>
      <c r="N77" s="54">
        <f>IF(EXACT(C77,N1)=TRUE,D77,"")</f>
      </c>
      <c r="O77" s="54">
        <f>IF(EXACT(C77,O1)=TRUE,D77,"")</f>
      </c>
      <c r="P77" s="54">
        <f>IF(EXACT(C77,P1)=TRUE,D77,"")</f>
      </c>
    </row>
    <row r="78" spans="1:16" ht="13.5">
      <c r="A78" s="53">
        <f>event!A78</f>
        <v>0</v>
      </c>
      <c r="B78" s="53">
        <f>event!F78</f>
        <v>0</v>
      </c>
      <c r="C78" t="str">
        <f>LEFT(B78,1)</f>
        <v>0</v>
      </c>
      <c r="D78" t="str">
        <f>RIGHT(B78,1)</f>
        <v>0</v>
      </c>
      <c r="E78" s="54">
        <f>IF(EXACT(C78,E1)=TRUE,D78,"")</f>
      </c>
      <c r="F78" s="54">
        <f>IF(EXACT(C78,F1)=TRUE,D78,"")</f>
      </c>
      <c r="G78" s="54">
        <f>IF(EXACT(C78,G1)=TRUE,D78,"")</f>
      </c>
      <c r="H78" s="54">
        <f>IF(EXACT(C78,H1)=TRUE,D78,"")</f>
      </c>
      <c r="I78" s="54">
        <f>IF(EXACT(C78,I1)=TRUE,D78,"")</f>
      </c>
      <c r="J78" s="54">
        <f>IF(EXACT(C78,J1)=TRUE,D78,"")</f>
      </c>
      <c r="K78" s="54">
        <f>IF(EXACT(C78,K1)=TRUE,D78,"")</f>
      </c>
      <c r="L78" s="54">
        <f>IF(EXACT(C78,L1)=TRUE,D78,"")</f>
      </c>
      <c r="M78" s="54">
        <f>IF(EXACT(C78,M1)=TRUE,D78,"")</f>
      </c>
      <c r="N78" s="54">
        <f>IF(EXACT(C78,N1)=TRUE,D78,"")</f>
      </c>
      <c r="O78" s="54">
        <f>IF(EXACT(C78,O1)=TRUE,D78,"")</f>
      </c>
      <c r="P78" s="54">
        <f>IF(EXACT(C78,P1)=TRUE,D78,"")</f>
      </c>
    </row>
    <row r="79" spans="1:16" ht="13.5">
      <c r="A79" s="53">
        <f>event!A79</f>
        <v>0</v>
      </c>
      <c r="B79" s="53">
        <f>event!F79</f>
        <v>0</v>
      </c>
      <c r="C79" t="str">
        <f>LEFT(B79,1)</f>
        <v>0</v>
      </c>
      <c r="D79" t="str">
        <f>RIGHT(B79,1)</f>
        <v>0</v>
      </c>
      <c r="E79" s="54">
        <f>IF(EXACT(C79,E1)=TRUE,D79,"")</f>
      </c>
      <c r="F79" s="54">
        <f>IF(EXACT(C79,F1)=TRUE,D79,"")</f>
      </c>
      <c r="G79" s="54">
        <f>IF(EXACT(C79,G1)=TRUE,D79,"")</f>
      </c>
      <c r="H79" s="54">
        <f>IF(EXACT(C79,H1)=TRUE,D79,"")</f>
      </c>
      <c r="I79" s="54">
        <f>IF(EXACT(C79,I1)=TRUE,D79,"")</f>
      </c>
      <c r="J79" s="54">
        <f>IF(EXACT(C79,J1)=TRUE,D79,"")</f>
      </c>
      <c r="K79" s="54">
        <f>IF(EXACT(C79,K1)=TRUE,D79,"")</f>
      </c>
      <c r="L79" s="54">
        <f>IF(EXACT(C79,L1)=TRUE,D79,"")</f>
      </c>
      <c r="M79" s="54">
        <f>IF(EXACT(C79,M1)=TRUE,D79,"")</f>
      </c>
      <c r="N79" s="54">
        <f>IF(EXACT(C79,N1)=TRUE,D79,"")</f>
      </c>
      <c r="O79" s="54">
        <f>IF(EXACT(C79,O1)=TRUE,D79,"")</f>
      </c>
      <c r="P79" s="54">
        <f>IF(EXACT(C79,P1)=TRUE,D79,"")</f>
      </c>
    </row>
    <row r="80" spans="1:16" ht="13.5">
      <c r="A80" s="53">
        <f>event!A80</f>
        <v>0</v>
      </c>
      <c r="B80" s="53">
        <f>event!F80</f>
        <v>0</v>
      </c>
      <c r="C80" t="str">
        <f>LEFT(B80,1)</f>
        <v>0</v>
      </c>
      <c r="D80" t="str">
        <f>RIGHT(B80,1)</f>
        <v>0</v>
      </c>
      <c r="E80" s="54">
        <f>IF(EXACT(C80,E1)=TRUE,D80,"")</f>
      </c>
      <c r="F80" s="54">
        <f>IF(EXACT(C80,F1)=TRUE,D80,"")</f>
      </c>
      <c r="G80" s="54">
        <f>IF(EXACT(C80,G1)=TRUE,D80,"")</f>
      </c>
      <c r="H80" s="54">
        <f>IF(EXACT(C80,H1)=TRUE,D80,"")</f>
      </c>
      <c r="I80" s="54">
        <f>IF(EXACT(C80,I1)=TRUE,D80,"")</f>
      </c>
      <c r="J80" s="54">
        <f>IF(EXACT(C80,J1)=TRUE,D80,"")</f>
      </c>
      <c r="K80" s="54">
        <f>IF(EXACT(C80,K1)=TRUE,D80,"")</f>
      </c>
      <c r="L80" s="54">
        <f>IF(EXACT(C80,L1)=TRUE,D80,"")</f>
      </c>
      <c r="M80" s="54">
        <f>IF(EXACT(C80,M1)=TRUE,D80,"")</f>
      </c>
      <c r="N80" s="54">
        <f>IF(EXACT(C80,N1)=TRUE,D80,"")</f>
      </c>
      <c r="O80" s="54">
        <f>IF(EXACT(C80,O1)=TRUE,D80,"")</f>
      </c>
      <c r="P80" s="54">
        <f>IF(EXACT(C80,P1)=TRUE,D80,"")</f>
      </c>
    </row>
    <row r="81" spans="1:16" ht="13.5">
      <c r="A81" s="53">
        <f>event!A81</f>
        <v>0</v>
      </c>
      <c r="B81" s="53">
        <f>event!F81</f>
        <v>0</v>
      </c>
      <c r="C81" t="str">
        <f>LEFT(B81,1)</f>
        <v>0</v>
      </c>
      <c r="D81" t="str">
        <f>RIGHT(B81,1)</f>
        <v>0</v>
      </c>
      <c r="E81" s="54">
        <f>IF(EXACT(C81,E1)=TRUE,D81,"")</f>
      </c>
      <c r="F81" s="54">
        <f>IF(EXACT(C81,F1)=TRUE,D81,"")</f>
      </c>
      <c r="G81" s="54">
        <f>IF(EXACT(C81,G1)=TRUE,D81,"")</f>
      </c>
      <c r="H81" s="54">
        <f>IF(EXACT(C81,H1)=TRUE,D81,"")</f>
      </c>
      <c r="I81" s="54">
        <f>IF(EXACT(C81,I1)=TRUE,D81,"")</f>
      </c>
      <c r="J81" s="54">
        <f>IF(EXACT(C81,J1)=TRUE,D81,"")</f>
      </c>
      <c r="K81" s="54">
        <f>IF(EXACT(C81,K1)=TRUE,D81,"")</f>
      </c>
      <c r="L81" s="54">
        <f>IF(EXACT(C81,L1)=TRUE,D81,"")</f>
      </c>
      <c r="M81" s="54">
        <f>IF(EXACT(C81,M1)=TRUE,D81,"")</f>
      </c>
      <c r="N81" s="54">
        <f>IF(EXACT(C81,N1)=TRUE,D81,"")</f>
      </c>
      <c r="O81" s="54">
        <f>IF(EXACT(C81,O1)=TRUE,D81,"")</f>
      </c>
      <c r="P81" s="54">
        <f>IF(EXACT(C81,P1)=TRUE,D81,"")</f>
      </c>
    </row>
    <row r="82" spans="1:16" ht="13.5">
      <c r="A82" s="53">
        <f>event!A82</f>
        <v>0</v>
      </c>
      <c r="B82" s="53">
        <f>event!F82</f>
        <v>0</v>
      </c>
      <c r="C82" t="str">
        <f>LEFT(B82,1)</f>
        <v>0</v>
      </c>
      <c r="D82" t="str">
        <f>RIGHT(B82,1)</f>
        <v>0</v>
      </c>
      <c r="E82" s="54">
        <f>IF(EXACT(C82,E1)=TRUE,D82,"")</f>
      </c>
      <c r="F82" s="54">
        <f>IF(EXACT(C82,F1)=TRUE,D82,"")</f>
      </c>
      <c r="G82" s="54">
        <f>IF(EXACT(C82,G1)=TRUE,D82,"")</f>
      </c>
      <c r="H82" s="54">
        <f>IF(EXACT(C82,H1)=TRUE,D82,"")</f>
      </c>
      <c r="I82" s="54">
        <f>IF(EXACT(C82,I1)=TRUE,D82,"")</f>
      </c>
      <c r="J82" s="54">
        <f>IF(EXACT(C82,J1)=TRUE,D82,"")</f>
      </c>
      <c r="K82" s="54">
        <f>IF(EXACT(C82,K1)=TRUE,D82,"")</f>
      </c>
      <c r="L82" s="54">
        <f>IF(EXACT(C82,L1)=TRUE,D82,"")</f>
      </c>
      <c r="M82" s="54">
        <f>IF(EXACT(C82,M1)=TRUE,D82,"")</f>
      </c>
      <c r="N82" s="54">
        <f>IF(EXACT(C82,N1)=TRUE,D82,"")</f>
      </c>
      <c r="O82" s="54">
        <f>IF(EXACT(C82,O1)=TRUE,D82,"")</f>
      </c>
      <c r="P82" s="54">
        <f>IF(EXACT(C82,P1)=TRUE,D82,"")</f>
      </c>
    </row>
    <row r="83" spans="1:16" ht="13.5">
      <c r="A83" s="53">
        <f>event!A83</f>
        <v>0</v>
      </c>
      <c r="B83" s="53">
        <f>event!F83</f>
        <v>0</v>
      </c>
      <c r="C83" t="str">
        <f>LEFT(B83,1)</f>
        <v>0</v>
      </c>
      <c r="D83" t="str">
        <f>RIGHT(B83,1)</f>
        <v>0</v>
      </c>
      <c r="E83" s="54">
        <f>IF(EXACT(C83,E1)=TRUE,D83,"")</f>
      </c>
      <c r="F83" s="54">
        <f>IF(EXACT(C83,F1)=TRUE,D83,"")</f>
      </c>
      <c r="G83" s="54">
        <f>IF(EXACT(C83,G1)=TRUE,D83,"")</f>
      </c>
      <c r="H83" s="54">
        <f>IF(EXACT(C83,H1)=TRUE,D83,"")</f>
      </c>
      <c r="I83" s="54">
        <f>IF(EXACT(C83,I1)=TRUE,D83,"")</f>
      </c>
      <c r="J83" s="54">
        <f>IF(EXACT(C83,J1)=TRUE,D83,"")</f>
      </c>
      <c r="K83" s="54">
        <f>IF(EXACT(C83,K1)=TRUE,D83,"")</f>
      </c>
      <c r="L83" s="54">
        <f>IF(EXACT(C83,L1)=TRUE,D83,"")</f>
      </c>
      <c r="M83" s="54">
        <f>IF(EXACT(C83,M1)=TRUE,D83,"")</f>
      </c>
      <c r="N83" s="54">
        <f>IF(EXACT(C83,N1)=TRUE,D83,"")</f>
      </c>
      <c r="O83" s="54">
        <f>IF(EXACT(C83,O1)=TRUE,D83,"")</f>
      </c>
      <c r="P83" s="54">
        <f>IF(EXACT(C83,P1)=TRUE,D83,"")</f>
      </c>
    </row>
    <row r="84" spans="1:16" ht="13.5">
      <c r="A84" s="53">
        <f>event!A84</f>
        <v>0</v>
      </c>
      <c r="B84" s="53">
        <f>event!F84</f>
        <v>0</v>
      </c>
      <c r="C84" t="str">
        <f>LEFT(B84,1)</f>
        <v>0</v>
      </c>
      <c r="D84" t="str">
        <f>RIGHT(B84,1)</f>
        <v>0</v>
      </c>
      <c r="E84" s="54">
        <f>IF(EXACT(C84,E1)=TRUE,D84,"")</f>
      </c>
      <c r="F84" s="54">
        <f>IF(EXACT(C84,F1)=TRUE,D84,"")</f>
      </c>
      <c r="G84" s="54">
        <f>IF(EXACT(C84,G1)=TRUE,D84,"")</f>
      </c>
      <c r="H84" s="54">
        <f>IF(EXACT(C84,H1)=TRUE,D84,"")</f>
      </c>
      <c r="I84" s="54">
        <f>IF(EXACT(C84,I1)=TRUE,D84,"")</f>
      </c>
      <c r="J84" s="54">
        <f>IF(EXACT(C84,J1)=TRUE,D84,"")</f>
      </c>
      <c r="K84" s="54">
        <f>IF(EXACT(C84,K1)=TRUE,D84,"")</f>
      </c>
      <c r="L84" s="54">
        <f>IF(EXACT(C84,L1)=TRUE,D84,"")</f>
      </c>
      <c r="M84" s="54">
        <f>IF(EXACT(C84,M1)=TRUE,D84,"")</f>
      </c>
      <c r="N84" s="54">
        <f>IF(EXACT(C84,N1)=TRUE,D84,"")</f>
      </c>
      <c r="O84" s="54">
        <f>IF(EXACT(C84,O1)=TRUE,D84,"")</f>
      </c>
      <c r="P84" s="54">
        <f>IF(EXACT(C84,P1)=TRUE,D84,"")</f>
      </c>
    </row>
    <row r="85" spans="1:16" ht="13.5">
      <c r="A85" s="53">
        <f>event!A85</f>
        <v>0</v>
      </c>
      <c r="B85" s="53">
        <f>event!F85</f>
        <v>0</v>
      </c>
      <c r="C85" t="str">
        <f>LEFT(B85,1)</f>
        <v>0</v>
      </c>
      <c r="D85" t="str">
        <f>RIGHT(B85,1)</f>
        <v>0</v>
      </c>
      <c r="E85" s="54">
        <f>IF(EXACT(C85,E1)=TRUE,D85,"")</f>
      </c>
      <c r="F85" s="54">
        <f>IF(EXACT(C85,F1)=TRUE,D85,"")</f>
      </c>
      <c r="G85" s="54">
        <f>IF(EXACT(C85,G1)=TRUE,D85,"")</f>
      </c>
      <c r="H85" s="54">
        <f>IF(EXACT(C85,H1)=TRUE,D85,"")</f>
      </c>
      <c r="I85" s="54">
        <f>IF(EXACT(C85,I1)=TRUE,D85,"")</f>
      </c>
      <c r="J85" s="54">
        <f>IF(EXACT(C85,J1)=TRUE,D85,"")</f>
      </c>
      <c r="K85" s="54">
        <f>IF(EXACT(C85,K1)=TRUE,D85,"")</f>
      </c>
      <c r="L85" s="54">
        <f>IF(EXACT(C85,L1)=TRUE,D85,"")</f>
      </c>
      <c r="M85" s="54">
        <f>IF(EXACT(C85,M1)=TRUE,D85,"")</f>
      </c>
      <c r="N85" s="54">
        <f>IF(EXACT(C85,N1)=TRUE,D85,"")</f>
      </c>
      <c r="O85" s="54">
        <f>IF(EXACT(C85,O1)=TRUE,D85,"")</f>
      </c>
      <c r="P85" s="54">
        <f>IF(EXACT(C85,P1)=TRUE,D85,"")</f>
      </c>
    </row>
    <row r="86" spans="1:16" ht="13.5">
      <c r="A86" s="53">
        <f>event!A86</f>
        <v>0</v>
      </c>
      <c r="B86" s="53">
        <f>event!F86</f>
        <v>0</v>
      </c>
      <c r="C86" t="str">
        <f>LEFT(B86,1)</f>
        <v>0</v>
      </c>
      <c r="D86" t="str">
        <f>RIGHT(B86,1)</f>
        <v>0</v>
      </c>
      <c r="E86" s="54">
        <f>IF(EXACT(C86,E1)=TRUE,D86,"")</f>
      </c>
      <c r="F86" s="54">
        <f>IF(EXACT(C86,F1)=TRUE,D86,"")</f>
      </c>
      <c r="G86" s="54">
        <f>IF(EXACT(C86,G1)=TRUE,D86,"")</f>
      </c>
      <c r="H86" s="54">
        <f>IF(EXACT(C86,H1)=TRUE,D86,"")</f>
      </c>
      <c r="I86" s="54">
        <f>IF(EXACT(C86,I1)=TRUE,D86,"")</f>
      </c>
      <c r="J86" s="54">
        <f>IF(EXACT(C86,J1)=TRUE,D86,"")</f>
      </c>
      <c r="K86" s="54">
        <f>IF(EXACT(C86,K1)=TRUE,D86,"")</f>
      </c>
      <c r="L86" s="54">
        <f>IF(EXACT(C86,L1)=TRUE,D86,"")</f>
      </c>
      <c r="M86" s="54">
        <f>IF(EXACT(C86,M1)=TRUE,D86,"")</f>
      </c>
      <c r="N86" s="54">
        <f>IF(EXACT(C86,N1)=TRUE,D86,"")</f>
      </c>
      <c r="O86" s="54">
        <f>IF(EXACT(C86,O1)=TRUE,D86,"")</f>
      </c>
      <c r="P86" s="54">
        <f>IF(EXACT(C86,P1)=TRUE,D86,"")</f>
      </c>
    </row>
    <row r="87" spans="1:16" ht="13.5">
      <c r="A87" s="53">
        <f>event!A87</f>
        <v>0</v>
      </c>
      <c r="B87" s="53">
        <f>event!F87</f>
        <v>0</v>
      </c>
      <c r="C87" t="str">
        <f>LEFT(B87,1)</f>
        <v>0</v>
      </c>
      <c r="D87" t="str">
        <f>RIGHT(B87,1)</f>
        <v>0</v>
      </c>
      <c r="E87" s="54">
        <f>IF(EXACT(C87,E1)=TRUE,D87,"")</f>
      </c>
      <c r="F87" s="54">
        <f>IF(EXACT(C87,F1)=TRUE,D87,"")</f>
      </c>
      <c r="G87" s="54">
        <f>IF(EXACT(C87,G1)=TRUE,D87,"")</f>
      </c>
      <c r="H87" s="54">
        <f>IF(EXACT(C87,H1)=TRUE,D87,"")</f>
      </c>
      <c r="I87" s="54">
        <f>IF(EXACT(C87,I1)=TRUE,D87,"")</f>
      </c>
      <c r="J87" s="54">
        <f>IF(EXACT(C87,J1)=TRUE,D87,"")</f>
      </c>
      <c r="K87" s="54">
        <f>IF(EXACT(C87,K1)=TRUE,D87,"")</f>
      </c>
      <c r="L87" s="54">
        <f>IF(EXACT(C87,L1)=TRUE,D87,"")</f>
      </c>
      <c r="M87" s="54">
        <f>IF(EXACT(C87,M1)=TRUE,D87,"")</f>
      </c>
      <c r="N87" s="54">
        <f>IF(EXACT(C87,N1)=TRUE,D87,"")</f>
      </c>
      <c r="O87" s="54">
        <f>IF(EXACT(C87,O1)=TRUE,D87,"")</f>
      </c>
      <c r="P87" s="54">
        <f>IF(EXACT(C87,P1)=TRUE,D87,"")</f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87"/>
  <sheetViews>
    <sheetView workbookViewId="0" topLeftCell="A1">
      <selection activeCell="A1" sqref="A1"/>
    </sheetView>
  </sheetViews>
  <sheetFormatPr defaultColWidth="9.00390625" defaultRowHeight="13.5"/>
  <sheetData>
    <row r="1" spans="5:16" ht="13.5">
      <c r="E1" s="3" t="s">
        <v>169</v>
      </c>
      <c r="F1" s="3" t="s">
        <v>170</v>
      </c>
      <c r="G1" s="3" t="s">
        <v>171</v>
      </c>
      <c r="H1" s="3" t="s">
        <v>172</v>
      </c>
      <c r="I1" s="3" t="s">
        <v>173</v>
      </c>
      <c r="J1" s="3" t="s">
        <v>174</v>
      </c>
      <c r="K1" s="3" t="s">
        <v>175</v>
      </c>
      <c r="L1" s="3" t="s">
        <v>176</v>
      </c>
      <c r="M1" s="3" t="s">
        <v>177</v>
      </c>
      <c r="N1" s="3" t="s">
        <v>178</v>
      </c>
      <c r="O1" s="3" t="s">
        <v>179</v>
      </c>
      <c r="P1" s="3" t="s">
        <v>180</v>
      </c>
    </row>
    <row r="2" spans="1:16" ht="13.5">
      <c r="A2" s="53">
        <f>event!A2</f>
        <v>1</v>
      </c>
      <c r="B2" t="str">
        <f>event!G2</f>
        <v>器用2</v>
      </c>
      <c r="C2" t="str">
        <f>LEFT(B2,1)</f>
        <v>器</v>
      </c>
      <c r="D2" t="str">
        <f>RIGHT(B2,1)</f>
        <v>2</v>
      </c>
      <c r="E2" s="54">
        <f>IF(EXACT(C2,E1)=TRUE,D2,"")</f>
      </c>
      <c r="F2" s="54">
        <f>IF(EXACT(C2,F1)=TRUE,D2,"")</f>
      </c>
      <c r="G2" s="54">
        <f>IF(EXACT(C2,G1)=TRUE,D2,"")</f>
      </c>
      <c r="H2" s="54">
        <f>IF(EXACT(C2,H1)=TRUE,D2,"")</f>
      </c>
      <c r="I2" s="54">
        <f>IF(EXACT(C2,I1)=TRUE,D2,"")</f>
      </c>
      <c r="J2" s="54" t="str">
        <f>IF(EXACT(C2,J1)=TRUE,D2,"")</f>
        <v>2</v>
      </c>
      <c r="K2" s="54">
        <f>IF(EXACT(C2,K1)=TRUE,D2,"")</f>
      </c>
      <c r="L2" s="54">
        <f>IF(EXACT(C2,L1)=TRUE,D2,"")</f>
      </c>
      <c r="M2" s="54">
        <f>IF(EXACT(C2,M1)=TRUE,D2,"")</f>
      </c>
      <c r="N2" s="54">
        <f>IF(EXACT(C2,N1)=TRUE,D2,"")</f>
      </c>
      <c r="O2" s="54">
        <f>IF(EXACT(C2,O1)=TRUE,D2,"")</f>
      </c>
      <c r="P2" s="54">
        <f>IF(EXACT(C2,P1)=TRUE,D2,"")</f>
      </c>
    </row>
    <row r="3" spans="1:16" ht="13.5">
      <c r="A3" s="53">
        <f>event!A3</f>
        <v>2</v>
      </c>
      <c r="B3" t="str">
        <f>event!G3</f>
        <v>外見3</v>
      </c>
      <c r="C3" t="str">
        <f>LEFT(B3,1)</f>
        <v>外</v>
      </c>
      <c r="D3" t="str">
        <f>RIGHT(B3,1)</f>
        <v>3</v>
      </c>
      <c r="E3" s="54">
        <f>IF(EXACT(C3,E1)=TRUE,D3,"")</f>
      </c>
      <c r="F3" s="54">
        <f>IF(EXACT(C3,F1)=TRUE,D3,"")</f>
      </c>
      <c r="G3" s="54">
        <f>IF(EXACT(C3,G1)=TRUE,D3,"")</f>
      </c>
      <c r="H3" s="54" t="str">
        <f>IF(EXACT(C3,H1)=TRUE,D3,"")</f>
        <v>3</v>
      </c>
      <c r="I3" s="54">
        <f>IF(EXACT(C3,I1)=TRUE,D3,"")</f>
      </c>
      <c r="J3" s="54">
        <f>IF(EXACT(C3,J1)=TRUE,D3,"")</f>
      </c>
      <c r="K3" s="54">
        <f>IF(EXACT(C3,K1)=TRUE,D3,"")</f>
      </c>
      <c r="L3" s="54">
        <f>IF(EXACT(C3,L1)=TRUE,D3,"")</f>
      </c>
      <c r="M3" s="54">
        <f>IF(EXACT(C3,M1)=TRUE,D3,"")</f>
      </c>
      <c r="N3" s="54">
        <f>IF(EXACT(C3,N1)=TRUE,D3,"")</f>
      </c>
      <c r="O3" s="54">
        <f>IF(EXACT(C3,O1)=TRUE,D3,"")</f>
      </c>
      <c r="P3" s="54">
        <f>IF(EXACT(C3,P1)=TRUE,D3,"")</f>
      </c>
    </row>
    <row r="4" spans="1:16" ht="13.5">
      <c r="A4" s="53">
        <f>event!A4</f>
        <v>3</v>
      </c>
      <c r="B4" t="str">
        <f>event!G4</f>
        <v>装甲（体格＋耐久力）／２　　2</v>
      </c>
      <c r="C4" t="str">
        <f>LEFT(B4,1)</f>
        <v>装</v>
      </c>
      <c r="D4" t="str">
        <f>RIGHT(B4,1)</f>
        <v>2</v>
      </c>
      <c r="E4" s="54">
        <f>IF(EXACT(C4,E1)=TRUE,D4,"")</f>
      </c>
      <c r="F4" s="54">
        <f>IF(EXACT(C4,F1)=TRUE,D4,"")</f>
      </c>
      <c r="G4" s="54">
        <f>IF(EXACT(C4,G1)=TRUE,D4,"")</f>
      </c>
      <c r="H4" s="54">
        <f>IF(EXACT(C4,H1)=TRUE,D4,"")</f>
      </c>
      <c r="I4" s="54">
        <f>IF(EXACT(C4,I1)=TRUE,D4,"")</f>
      </c>
      <c r="J4" s="54">
        <f>IF(EXACT(C4,J1)=TRUE,D4,"")</f>
      </c>
      <c r="K4" s="54">
        <f>IF(EXACT(C4,K1)=TRUE,D4,"")</f>
      </c>
      <c r="L4" s="54">
        <f>IF(EXACT(C4,L1)=TRUE,D4,"")</f>
      </c>
      <c r="M4" s="54">
        <f>IF(EXACT(C4,M1)=TRUE,D4,"")</f>
      </c>
      <c r="N4" s="54" t="str">
        <f>IF(EXACT(C4,N1)=TRUE,D4,"")</f>
        <v>2</v>
      </c>
      <c r="O4" s="54">
        <f>IF(EXACT(C4,O1)=TRUE,D4,"")</f>
      </c>
      <c r="P4" s="54">
        <f>IF(EXACT(C4,P1)=TRUE,D4,"")</f>
      </c>
    </row>
    <row r="5" spans="1:16" ht="13.5">
      <c r="A5" s="53">
        <f>event!A5</f>
        <v>4</v>
      </c>
      <c r="B5" t="str">
        <f>event!G5</f>
        <v>外見4</v>
      </c>
      <c r="C5" t="str">
        <f>LEFT(B5,1)</f>
        <v>外</v>
      </c>
      <c r="D5" t="str">
        <f>RIGHT(B5,1)</f>
        <v>4</v>
      </c>
      <c r="E5" s="54">
        <f>IF(EXACT(C5,E1)=TRUE,D5,"")</f>
      </c>
      <c r="F5" s="54">
        <f>IF(EXACT(C5,F1)=TRUE,D5,"")</f>
      </c>
      <c r="G5" s="54">
        <f>IF(EXACT(C5,G1)=TRUE,D5,"")</f>
      </c>
      <c r="H5" s="54" t="str">
        <f>IF(EXACT(C5,H1)=TRUE,D5,"")</f>
        <v>4</v>
      </c>
      <c r="I5" s="54">
        <f>IF(EXACT(C5,I1)=TRUE,D5,"")</f>
      </c>
      <c r="J5" s="54">
        <f>IF(EXACT(C5,J1)=TRUE,D5,"")</f>
      </c>
      <c r="K5" s="54">
        <f>IF(EXACT(C5,K1)=TRUE,D5,"")</f>
      </c>
      <c r="L5" s="54">
        <f>IF(EXACT(C5,L1)=TRUE,D5,"")</f>
      </c>
      <c r="M5" s="54">
        <f>IF(EXACT(C5,M1)=TRUE,D5,"")</f>
      </c>
      <c r="N5" s="54">
        <f>IF(EXACT(C5,N1)=TRUE,D5,"")</f>
      </c>
      <c r="O5" s="54">
        <f>IF(EXACT(C5,O1)=TRUE,D5,"")</f>
      </c>
      <c r="P5" s="54">
        <f>IF(EXACT(C5,P1)=TRUE,D5,"")</f>
      </c>
    </row>
    <row r="6" spans="1:16" ht="13.5">
      <c r="A6" s="53">
        <f>event!A6</f>
        <v>5</v>
      </c>
      <c r="B6" t="str">
        <f>event!G6</f>
        <v>器用5</v>
      </c>
      <c r="C6" t="str">
        <f>LEFT(B6,1)</f>
        <v>器</v>
      </c>
      <c r="D6" t="str">
        <f>RIGHT(B6,1)</f>
        <v>5</v>
      </c>
      <c r="E6" s="54">
        <f>IF(EXACT(C6,E1)=TRUE,D6,"")</f>
      </c>
      <c r="F6" s="54">
        <f>IF(EXACT(C6,F1)=TRUE,D6,"")</f>
      </c>
      <c r="G6" s="54">
        <f>IF(EXACT(C6,G1)=TRUE,D6,"")</f>
      </c>
      <c r="H6" s="54">
        <f>IF(EXACT(C6,H1)=TRUE,D6,"")</f>
      </c>
      <c r="I6" s="54">
        <f>IF(EXACT(C6,I1)=TRUE,D6,"")</f>
      </c>
      <c r="J6" s="54" t="str">
        <f>IF(EXACT(C6,J1)=TRUE,D6,"")</f>
        <v>5</v>
      </c>
      <c r="K6" s="54">
        <f>IF(EXACT(C6,K1)=TRUE,D6,"")</f>
      </c>
      <c r="L6" s="54">
        <f>IF(EXACT(C6,L1)=TRUE,D6,"")</f>
      </c>
      <c r="M6" s="54">
        <f>IF(EXACT(C6,M1)=TRUE,D6,"")</f>
      </c>
      <c r="N6" s="54">
        <f>IF(EXACT(C6,N1)=TRUE,D6,"")</f>
      </c>
      <c r="O6" s="54">
        <f>IF(EXACT(C6,O1)=TRUE,D6,"")</f>
      </c>
      <c r="P6" s="54">
        <f>IF(EXACT(C6,P1)=TRUE,D6,"")</f>
      </c>
    </row>
    <row r="7" spans="1:16" ht="13.5">
      <c r="A7" s="53">
        <f>event!A7</f>
        <v>6</v>
      </c>
      <c r="B7" t="str">
        <f>event!G7</f>
        <v>装甲（体格＋耐久力）／２　　3</v>
      </c>
      <c r="C7" t="str">
        <f>LEFT(B7,1)</f>
        <v>装</v>
      </c>
      <c r="D7" t="str">
        <f>RIGHT(B7,1)</f>
        <v>3</v>
      </c>
      <c r="E7" s="54">
        <f>IF(EXACT(C7,E1)=TRUE,D7,"")</f>
      </c>
      <c r="F7" s="54">
        <f>IF(EXACT(C7,F1)=TRUE,D7,"")</f>
      </c>
      <c r="G7" s="54">
        <f>IF(EXACT(C7,G1)=TRUE,D7,"")</f>
      </c>
      <c r="H7" s="54">
        <f>IF(EXACT(C7,H1)=TRUE,D7,"")</f>
      </c>
      <c r="I7" s="54">
        <f>IF(EXACT(C7,I1)=TRUE,D7,"")</f>
      </c>
      <c r="J7" s="54">
        <f>IF(EXACT(C7,J1)=TRUE,D7,"")</f>
      </c>
      <c r="K7" s="54">
        <f>IF(EXACT(C7,K1)=TRUE,D7,"")</f>
      </c>
      <c r="L7" s="54">
        <f>IF(EXACT(C7,L1)=TRUE,D7,"")</f>
      </c>
      <c r="M7" s="54">
        <f>IF(EXACT(C7,M1)=TRUE,D7,"")</f>
      </c>
      <c r="N7" s="54" t="str">
        <f>IF(EXACT(C7,N1)=TRUE,D7,"")</f>
        <v>3</v>
      </c>
      <c r="O7" s="54">
        <f>IF(EXACT(C7,O1)=TRUE,D7,"")</f>
      </c>
      <c r="P7" s="54">
        <f>IF(EXACT(C7,P1)=TRUE,D7,"")</f>
      </c>
    </row>
    <row r="8" spans="1:16" ht="13.5">
      <c r="A8" s="53">
        <f>event!A8</f>
        <v>7</v>
      </c>
      <c r="B8" t="str">
        <f>event!G8</f>
        <v>耐久力1</v>
      </c>
      <c r="C8" t="str">
        <f>LEFT(B8,1)</f>
        <v>耐</v>
      </c>
      <c r="D8" t="str">
        <f>RIGHT(B8,1)</f>
        <v>1</v>
      </c>
      <c r="E8" s="54">
        <f>IF(EXACT(C8,E1)=TRUE,D8,"")</f>
      </c>
      <c r="F8" s="54">
        <f>IF(EXACT(C8,F1)=TRUE,D8,"")</f>
      </c>
      <c r="G8" s="54" t="str">
        <f>IF(EXACT(C8,G1)=TRUE,D8,"")</f>
        <v>1</v>
      </c>
      <c r="H8" s="54">
        <f>IF(EXACT(C8,H1)=TRUE,D8,"")</f>
      </c>
      <c r="I8" s="54">
        <f>IF(EXACT(C8,I1)=TRUE,D8,"")</f>
      </c>
      <c r="J8" s="54">
        <f>IF(EXACT(C8,J1)=TRUE,D8,"")</f>
      </c>
      <c r="K8" s="54">
        <f>IF(EXACT(C8,K1)=TRUE,D8,"")</f>
      </c>
      <c r="L8" s="54">
        <f>IF(EXACT(C8,L1)=TRUE,D8,"")</f>
      </c>
      <c r="M8" s="54">
        <f>IF(EXACT(C8,M1)=TRUE,D8,"")</f>
      </c>
      <c r="N8" s="54">
        <f>IF(EXACT(C8,N1)=TRUE,D8,"")</f>
      </c>
      <c r="O8" s="54">
        <f>IF(EXACT(C8,O1)=TRUE,D8,"")</f>
      </c>
      <c r="P8" s="54">
        <f>IF(EXACT(C8,P1)=TRUE,D8,"")</f>
      </c>
    </row>
    <row r="9" spans="1:16" ht="13.5">
      <c r="A9" s="53">
        <f>event!A9</f>
        <v>8</v>
      </c>
      <c r="B9" t="str">
        <f>event!G9</f>
        <v>敏捷3</v>
      </c>
      <c r="C9" t="str">
        <f>LEFT(B9,1)</f>
        <v>敏</v>
      </c>
      <c r="D9" t="str">
        <f>RIGHT(B9,1)</f>
        <v>3</v>
      </c>
      <c r="E9" s="54">
        <f>IF(EXACT(C9,E1)=TRUE,D9,"")</f>
      </c>
      <c r="F9" s="54">
        <f>IF(EXACT(C9,F1)=TRUE,D9,"")</f>
      </c>
      <c r="G9" s="54">
        <f>IF(EXACT(C9,G1)=TRUE,D9,"")</f>
      </c>
      <c r="H9" s="54">
        <f>IF(EXACT(C9,H1)=TRUE,D9,"")</f>
      </c>
      <c r="I9" s="54" t="str">
        <f>IF(EXACT(C9,I1)=TRUE,D9,"")</f>
        <v>3</v>
      </c>
      <c r="J9" s="54">
        <f>IF(EXACT(C9,J1)=TRUE,D9,"")</f>
      </c>
      <c r="K9" s="54">
        <f>IF(EXACT(C9,K1)=TRUE,D9,"")</f>
      </c>
      <c r="L9" s="54">
        <f>IF(EXACT(C9,L1)=TRUE,D9,"")</f>
      </c>
      <c r="M9" s="54">
        <f>IF(EXACT(C9,M1)=TRUE,D9,"")</f>
      </c>
      <c r="N9" s="54">
        <f>IF(EXACT(C9,N1)=TRUE,D9,"")</f>
      </c>
      <c r="O9" s="54">
        <f>IF(EXACT(C9,O1)=TRUE,D9,"")</f>
      </c>
      <c r="P9" s="54">
        <f>IF(EXACT(C9,P1)=TRUE,D9,"")</f>
      </c>
    </row>
    <row r="10" spans="1:16" ht="13.5">
      <c r="A10" s="53">
        <f>event!A10</f>
        <v>9</v>
      </c>
      <c r="B10" t="str">
        <f>event!G10</f>
        <v>筋力5</v>
      </c>
      <c r="C10" t="str">
        <f>LEFT(B10,1)</f>
        <v>筋</v>
      </c>
      <c r="D10" t="str">
        <f>RIGHT(B10,1)</f>
        <v>5</v>
      </c>
      <c r="E10" s="54">
        <f>IF(EXACT(C10,E1)=TRUE,D10,"")</f>
      </c>
      <c r="F10" s="54" t="str">
        <f>IF(EXACT(C10,F1)=TRUE,D10,"")</f>
        <v>5</v>
      </c>
      <c r="G10" s="54">
        <f>IF(EXACT(C10,G1)=TRUE,D10,"")</f>
      </c>
      <c r="H10" s="54">
        <f>IF(EXACT(C10,H1)=TRUE,D10,"")</f>
      </c>
      <c r="I10" s="54">
        <f>IF(EXACT(C10,I1)=TRUE,D10,"")</f>
      </c>
      <c r="J10" s="54">
        <f>IF(EXACT(C10,J1)=TRUE,D10,"")</f>
      </c>
      <c r="K10" s="54">
        <f>IF(EXACT(C10,K1)=TRUE,D10,"")</f>
      </c>
      <c r="L10" s="54">
        <f>IF(EXACT(C10,L1)=TRUE,D10,"")</f>
      </c>
      <c r="M10" s="54">
        <f>IF(EXACT(C10,M1)=TRUE,D10,"")</f>
      </c>
      <c r="N10" s="54">
        <f>IF(EXACT(C10,N1)=TRUE,D10,"")</f>
      </c>
      <c r="O10" s="54">
        <f>IF(EXACT(C10,O1)=TRUE,D10,"")</f>
      </c>
      <c r="P10" s="54">
        <f>IF(EXACT(C10,P1)=TRUE,D10,"")</f>
      </c>
    </row>
    <row r="11" spans="1:16" ht="13.5">
      <c r="A11" s="53">
        <f>event!A11</f>
        <v>10</v>
      </c>
      <c r="B11" t="str">
        <f>event!G11</f>
        <v>体格3</v>
      </c>
      <c r="C11" t="str">
        <f>LEFT(B11,1)</f>
        <v>体</v>
      </c>
      <c r="D11" t="str">
        <f>RIGHT(B11,1)</f>
        <v>3</v>
      </c>
      <c r="E11" s="54" t="str">
        <f>IF(EXACT(C11,E1)=TRUE,D11,"")</f>
        <v>3</v>
      </c>
      <c r="F11" s="54">
        <f>IF(EXACT(C11,F1)=TRUE,D11,"")</f>
      </c>
      <c r="G11" s="54">
        <f>IF(EXACT(C11,G1)=TRUE,D11,"")</f>
      </c>
      <c r="H11" s="54">
        <f>IF(EXACT(C11,H1)=TRUE,D11,"")</f>
      </c>
      <c r="I11" s="54">
        <f>IF(EXACT(C11,I1)=TRUE,D11,"")</f>
      </c>
      <c r="J11" s="54">
        <f>IF(EXACT(C11,J1)=TRUE,D11,"")</f>
      </c>
      <c r="K11" s="54">
        <f>IF(EXACT(C11,K1)=TRUE,D11,"")</f>
      </c>
      <c r="L11" s="54">
        <f>IF(EXACT(C11,L1)=TRUE,D11,"")</f>
      </c>
      <c r="M11" s="54">
        <f>IF(EXACT(C11,M1)=TRUE,D11,"")</f>
      </c>
      <c r="N11" s="54">
        <f>IF(EXACT(C11,N1)=TRUE,D11,"")</f>
      </c>
      <c r="O11" s="54">
        <f>IF(EXACT(C11,O1)=TRUE,D11,"")</f>
      </c>
      <c r="P11" s="54">
        <f>IF(EXACT(C11,P1)=TRUE,D11,"")</f>
      </c>
    </row>
    <row r="12" spans="1:16" ht="13.5">
      <c r="A12" s="53">
        <f>event!A12</f>
        <v>11</v>
      </c>
      <c r="B12" t="str">
        <f>event!G12</f>
        <v>感覚5</v>
      </c>
      <c r="C12" t="str">
        <f>LEFT(B12,1)</f>
        <v>感</v>
      </c>
      <c r="D12" t="str">
        <f>RIGHT(B12,1)</f>
        <v>5</v>
      </c>
      <c r="E12" s="54">
        <f>IF(EXACT(C12,E1)=TRUE,D12,"")</f>
      </c>
      <c r="F12" s="54">
        <f>IF(EXACT(C12,F1)=TRUE,D12,"")</f>
      </c>
      <c r="G12" s="54">
        <f>IF(EXACT(C12,G1)=TRUE,D12,"")</f>
      </c>
      <c r="H12" s="54">
        <f>IF(EXACT(C12,H1)=TRUE,D12,"")</f>
      </c>
      <c r="I12" s="54">
        <f>IF(EXACT(C12,I1)=TRUE,D12,"")</f>
      </c>
      <c r="J12" s="54">
        <f>IF(EXACT(C12,J1)=TRUE,D12,"")</f>
      </c>
      <c r="K12" s="54" t="str">
        <f>IF(EXACT(C12,K1)=TRUE,D12,"")</f>
        <v>5</v>
      </c>
      <c r="L12" s="54">
        <f>IF(EXACT(C12,L1)=TRUE,D12,"")</f>
      </c>
      <c r="M12" s="54">
        <f>IF(EXACT(C12,M1)=TRUE,D12,"")</f>
      </c>
      <c r="N12" s="54">
        <f>IF(EXACT(C12,N1)=TRUE,D12,"")</f>
      </c>
      <c r="O12" s="54">
        <f>IF(EXACT(C12,O1)=TRUE,D12,"")</f>
      </c>
      <c r="P12" s="54">
        <f>IF(EXACT(C12,P1)=TRUE,D12,"")</f>
      </c>
    </row>
    <row r="13" spans="1:16" ht="13.5">
      <c r="A13" s="53">
        <f>event!A13</f>
        <v>12</v>
      </c>
      <c r="B13" t="str">
        <f>event!G13</f>
        <v>器用2</v>
      </c>
      <c r="C13" t="str">
        <f>LEFT(B13,1)</f>
        <v>器</v>
      </c>
      <c r="D13" t="str">
        <f>RIGHT(B13,1)</f>
        <v>2</v>
      </c>
      <c r="E13" s="54">
        <f>IF(EXACT(C13,E1)=TRUE,D13,"")</f>
      </c>
      <c r="F13" s="54">
        <f>IF(EXACT(C13,F1)=TRUE,D13,"")</f>
      </c>
      <c r="G13" s="54">
        <f>IF(EXACT(C13,G1)=TRUE,D13,"")</f>
      </c>
      <c r="H13" s="54">
        <f>IF(EXACT(C13,H1)=TRUE,D13,"")</f>
      </c>
      <c r="I13" s="54">
        <f>IF(EXACT(C13,I1)=TRUE,D13,"")</f>
      </c>
      <c r="J13" s="54" t="str">
        <f>IF(EXACT(C13,J1)=TRUE,D13,"")</f>
        <v>2</v>
      </c>
      <c r="K13" s="54">
        <f>IF(EXACT(C13,K1)=TRUE,D13,"")</f>
      </c>
      <c r="L13" s="54">
        <f>IF(EXACT(C13,L1)=TRUE,D13,"")</f>
      </c>
      <c r="M13" s="54">
        <f>IF(EXACT(C13,M1)=TRUE,D13,"")</f>
      </c>
      <c r="N13" s="54">
        <f>IF(EXACT(C13,N1)=TRUE,D13,"")</f>
      </c>
      <c r="O13" s="54">
        <f>IF(EXACT(C13,O1)=TRUE,D13,"")</f>
      </c>
      <c r="P13" s="54">
        <f>IF(EXACT(C13,P1)=TRUE,D13,"")</f>
      </c>
    </row>
    <row r="14" spans="1:16" ht="13.5">
      <c r="A14" s="53">
        <f>event!A14</f>
        <v>13</v>
      </c>
      <c r="B14" t="str">
        <f>event!G14</f>
        <v>幸運1</v>
      </c>
      <c r="C14" t="str">
        <f>LEFT(B14,1)</f>
        <v>幸</v>
      </c>
      <c r="D14" t="str">
        <f>RIGHT(B14,1)</f>
        <v>1</v>
      </c>
      <c r="E14" s="54">
        <f>IF(EXACT(C14,E1)=TRUE,D14,"")</f>
      </c>
      <c r="F14" s="54">
        <f>IF(EXACT(C14,F1)=TRUE,D14,"")</f>
      </c>
      <c r="G14" s="54">
        <f>IF(EXACT(C14,G1)=TRUE,D14,"")</f>
      </c>
      <c r="H14" s="54">
        <f>IF(EXACT(C14,H1)=TRUE,D14,"")</f>
      </c>
      <c r="I14" s="54">
        <f>IF(EXACT(C14,I1)=TRUE,D14,"")</f>
      </c>
      <c r="J14" s="54">
        <f>IF(EXACT(C14,J1)=TRUE,D14,"")</f>
      </c>
      <c r="K14" s="54">
        <f>IF(EXACT(C14,K1)=TRUE,D14,"")</f>
      </c>
      <c r="L14" s="54">
        <f>IF(EXACT(C14,L1)=TRUE,D14,"")</f>
      </c>
      <c r="M14" s="54" t="str">
        <f>IF(EXACT(C14,M1)=TRUE,D14,"")</f>
        <v>1</v>
      </c>
      <c r="N14" s="54">
        <f>IF(EXACT(C14,N1)=TRUE,D14,"")</f>
      </c>
      <c r="O14" s="54">
        <f>IF(EXACT(C14,O1)=TRUE,D14,"")</f>
      </c>
      <c r="P14" s="54">
        <f>IF(EXACT(C14,P1)=TRUE,D14,"")</f>
      </c>
    </row>
    <row r="15" spans="1:16" ht="13.5">
      <c r="A15" s="53">
        <f>event!A15</f>
        <v>14</v>
      </c>
      <c r="B15" t="str">
        <f>event!G15</f>
        <v>筋力8</v>
      </c>
      <c r="C15" t="str">
        <f>LEFT(B15,1)</f>
        <v>筋</v>
      </c>
      <c r="D15" t="str">
        <f>RIGHT(B15,1)</f>
        <v>8</v>
      </c>
      <c r="E15" s="54">
        <f>IF(EXACT(C15,E1)=TRUE,D15,"")</f>
      </c>
      <c r="F15" s="54" t="str">
        <f>IF(EXACT(C15,F1)=TRUE,D15,"")</f>
        <v>8</v>
      </c>
      <c r="G15" s="54">
        <f>IF(EXACT(C15,G1)=TRUE,D15,"")</f>
      </c>
      <c r="H15" s="54">
        <f>IF(EXACT(C15,H1)=TRUE,D15,"")</f>
      </c>
      <c r="I15" s="54">
        <f>IF(EXACT(C15,I1)=TRUE,D15,"")</f>
      </c>
      <c r="J15" s="54">
        <f>IF(EXACT(C15,J1)=TRUE,D15,"")</f>
      </c>
      <c r="K15" s="54">
        <f>IF(EXACT(C15,K1)=TRUE,D15,"")</f>
      </c>
      <c r="L15" s="54">
        <f>IF(EXACT(C15,L1)=TRUE,D15,"")</f>
      </c>
      <c r="M15" s="54">
        <f>IF(EXACT(C15,M1)=TRUE,D15,"")</f>
      </c>
      <c r="N15" s="54">
        <f>IF(EXACT(C15,N1)=TRUE,D15,"")</f>
      </c>
      <c r="O15" s="54">
        <f>IF(EXACT(C15,O1)=TRUE,D15,"")</f>
      </c>
      <c r="P15" s="54">
        <f>IF(EXACT(C15,P1)=TRUE,D15,"")</f>
      </c>
    </row>
    <row r="16" spans="1:16" ht="13.5">
      <c r="A16" s="53">
        <f>event!A16</f>
        <v>15</v>
      </c>
      <c r="B16" t="str">
        <f>event!G16</f>
        <v>敏捷4</v>
      </c>
      <c r="C16" t="str">
        <f>LEFT(B16,1)</f>
        <v>敏</v>
      </c>
      <c r="D16" t="str">
        <f>RIGHT(B16,1)</f>
        <v>4</v>
      </c>
      <c r="E16" s="54">
        <f>IF(EXACT(C16,E1)=TRUE,D16,"")</f>
      </c>
      <c r="F16" s="54">
        <f>IF(EXACT(C16,F1)=TRUE,D16,"")</f>
      </c>
      <c r="G16" s="54">
        <f>IF(EXACT(C16,G1)=TRUE,D16,"")</f>
      </c>
      <c r="H16" s="54">
        <f>IF(EXACT(C16,H1)=TRUE,D16,"")</f>
      </c>
      <c r="I16" s="54" t="str">
        <f>IF(EXACT(C16,I1)=TRUE,D16,"")</f>
        <v>4</v>
      </c>
      <c r="J16" s="54">
        <f>IF(EXACT(C16,J1)=TRUE,D16,"")</f>
      </c>
      <c r="K16" s="54">
        <f>IF(EXACT(C16,K1)=TRUE,D16,"")</f>
      </c>
      <c r="L16" s="54">
        <f>IF(EXACT(C16,L1)=TRUE,D16,"")</f>
      </c>
      <c r="M16" s="54">
        <f>IF(EXACT(C16,M1)=TRUE,D16,"")</f>
      </c>
      <c r="N16" s="54">
        <f>IF(EXACT(C16,N1)=TRUE,D16,"")</f>
      </c>
      <c r="O16" s="54">
        <f>IF(EXACT(C16,O1)=TRUE,D16,"")</f>
      </c>
      <c r="P16" s="54">
        <f>IF(EXACT(C16,P1)=TRUE,D16,"")</f>
      </c>
    </row>
    <row r="17" spans="1:16" ht="13.5">
      <c r="A17" s="53">
        <f>event!A17</f>
        <v>16</v>
      </c>
      <c r="B17" t="str">
        <f>event!G17</f>
        <v>知識4</v>
      </c>
      <c r="C17" t="str">
        <f>LEFT(B17,1)</f>
        <v>知</v>
      </c>
      <c r="D17" t="str">
        <f>RIGHT(B17,1)</f>
        <v>4</v>
      </c>
      <c r="E17" s="54">
        <f>IF(EXACT(C17,E1)=TRUE,D17,"")</f>
      </c>
      <c r="F17" s="54">
        <f>IF(EXACT(C17,F1)=TRUE,D17,"")</f>
      </c>
      <c r="G17" s="54">
        <f>IF(EXACT(C17,G1)=TRUE,D17,"")</f>
      </c>
      <c r="H17" s="54">
        <f>IF(EXACT(C17,H1)=TRUE,D17,"")</f>
      </c>
      <c r="I17" s="54">
        <f>IF(EXACT(C17,I1)=TRUE,D17,"")</f>
      </c>
      <c r="J17" s="54">
        <f>IF(EXACT(C17,J1)=TRUE,D17,"")</f>
      </c>
      <c r="K17" s="54">
        <f>IF(EXACT(C17,K1)=TRUE,D17,"")</f>
      </c>
      <c r="L17" s="54" t="str">
        <f>IF(EXACT(C17,L1)=TRUE,D17,"")</f>
        <v>4</v>
      </c>
      <c r="M17" s="54">
        <f>IF(EXACT(C17,M1)=TRUE,D17,"")</f>
      </c>
      <c r="N17" s="54">
        <f>IF(EXACT(C17,N1)=TRUE,D17,"")</f>
      </c>
      <c r="O17" s="54">
        <f>IF(EXACT(C17,O1)=TRUE,D17,"")</f>
      </c>
      <c r="P17" s="54">
        <f>IF(EXACT(C17,P1)=TRUE,D17,"")</f>
      </c>
    </row>
    <row r="18" spans="1:16" ht="13.5">
      <c r="A18" s="53">
        <f>event!A18</f>
        <v>17</v>
      </c>
      <c r="B18" t="str">
        <f>event!G18</f>
        <v>耐久力6</v>
      </c>
      <c r="C18" t="str">
        <f>LEFT(B18,1)</f>
        <v>耐</v>
      </c>
      <c r="D18" t="str">
        <f>RIGHT(B18,1)</f>
        <v>6</v>
      </c>
      <c r="E18" s="54">
        <f>IF(EXACT(C18,E1)=TRUE,D18,"")</f>
      </c>
      <c r="F18" s="54">
        <f>IF(EXACT(C18,F1)=TRUE,D18,"")</f>
      </c>
      <c r="G18" s="54" t="str">
        <f>IF(EXACT(C18,G1)=TRUE,D18,"")</f>
        <v>6</v>
      </c>
      <c r="H18" s="54">
        <f>IF(EXACT(C18,H1)=TRUE,D18,"")</f>
      </c>
      <c r="I18" s="54">
        <f>IF(EXACT(C18,I1)=TRUE,D18,"")</f>
      </c>
      <c r="J18" s="54">
        <f>IF(EXACT(C18,J1)=TRUE,D18,"")</f>
      </c>
      <c r="K18" s="54">
        <f>IF(EXACT(C18,K1)=TRUE,D18,"")</f>
      </c>
      <c r="L18" s="54">
        <f>IF(EXACT(C18,L1)=TRUE,D18,"")</f>
      </c>
      <c r="M18" s="54">
        <f>IF(EXACT(C18,M1)=TRUE,D18,"")</f>
      </c>
      <c r="N18" s="54">
        <f>IF(EXACT(C18,N1)=TRUE,D18,"")</f>
      </c>
      <c r="O18" s="54">
        <f>IF(EXACT(C18,O1)=TRUE,D18,"")</f>
      </c>
      <c r="P18" s="54">
        <f>IF(EXACT(C18,P1)=TRUE,D18,"")</f>
      </c>
    </row>
    <row r="19" spans="1:16" ht="13.5">
      <c r="A19" s="53">
        <f>event!A19</f>
        <v>18</v>
      </c>
      <c r="B19" t="str">
        <f>event!G19</f>
        <v>耐久力6</v>
      </c>
      <c r="C19" t="str">
        <f>LEFT(B19,1)</f>
        <v>耐</v>
      </c>
      <c r="D19" t="str">
        <f>RIGHT(B19,1)</f>
        <v>6</v>
      </c>
      <c r="E19" s="54">
        <f>IF(EXACT(C19,E1)=TRUE,D19,"")</f>
      </c>
      <c r="F19" s="54">
        <f>IF(EXACT(C19,F1)=TRUE,D19,"")</f>
      </c>
      <c r="G19" s="54" t="str">
        <f>IF(EXACT(C19,G1)=TRUE,D19,"")</f>
        <v>6</v>
      </c>
      <c r="H19" s="54">
        <f>IF(EXACT(C19,H1)=TRUE,D19,"")</f>
      </c>
      <c r="I19" s="54">
        <f>IF(EXACT(C19,I1)=TRUE,D19,"")</f>
      </c>
      <c r="J19" s="54">
        <f>IF(EXACT(C19,J1)=TRUE,D19,"")</f>
      </c>
      <c r="K19" s="54">
        <f>IF(EXACT(C19,K1)=TRUE,D19,"")</f>
      </c>
      <c r="L19" s="54">
        <f>IF(EXACT(C19,L1)=TRUE,D19,"")</f>
      </c>
      <c r="M19" s="54">
        <f>IF(EXACT(C19,M1)=TRUE,D19,"")</f>
      </c>
      <c r="N19" s="54">
        <f>IF(EXACT(C19,N1)=TRUE,D19,"")</f>
      </c>
      <c r="O19" s="54">
        <f>IF(EXACT(C19,O1)=TRUE,D19,"")</f>
      </c>
      <c r="P19" s="54">
        <f>IF(EXACT(C19,P1)=TRUE,D19,"")</f>
      </c>
    </row>
    <row r="20" spans="1:16" ht="13.5">
      <c r="A20" s="53">
        <f>event!A20</f>
        <v>19</v>
      </c>
      <c r="B20" t="str">
        <f>event!G20</f>
        <v>近接戦（体格＋筋力）／２　0</v>
      </c>
      <c r="C20" t="str">
        <f>LEFT(B20,1)</f>
        <v>近</v>
      </c>
      <c r="D20" t="str">
        <f>RIGHT(B20,1)</f>
        <v>0</v>
      </c>
      <c r="E20" s="54">
        <f>IF(EXACT(C20,E1)=TRUE,D20,"")</f>
      </c>
      <c r="F20" s="54">
        <f>IF(EXACT(C20,F1)=TRUE,D20,"")</f>
      </c>
      <c r="G20" s="54">
        <f>IF(EXACT(C20,G1)=TRUE,D20,"")</f>
      </c>
      <c r="H20" s="54">
        <f>IF(EXACT(C20,H1)=TRUE,D20,"")</f>
      </c>
      <c r="I20" s="54">
        <f>IF(EXACT(C20,I1)=TRUE,D20,"")</f>
      </c>
      <c r="J20" s="54">
        <f>IF(EXACT(C20,J1)=TRUE,D20,"")</f>
      </c>
      <c r="K20" s="54">
        <f>IF(EXACT(C20,K1)=TRUE,D20,"")</f>
      </c>
      <c r="L20" s="54">
        <f>IF(EXACT(C20,L1)=TRUE,D20,"")</f>
      </c>
      <c r="M20" s="54">
        <f>IF(EXACT(C20,M1)=TRUE,D20,"")</f>
      </c>
      <c r="N20" s="54">
        <f>IF(EXACT(C20,N1)=TRUE,D20,"")</f>
      </c>
      <c r="O20" s="54" t="str">
        <f>IF(EXACT(C20,O1)=TRUE,D20,"")</f>
        <v>0</v>
      </c>
      <c r="P20" s="54">
        <f>IF(EXACT(C20,P1)=TRUE,D20,"")</f>
      </c>
    </row>
    <row r="21" spans="1:16" ht="13.5">
      <c r="A21" s="53">
        <f>event!A21</f>
        <v>20</v>
      </c>
      <c r="B21" t="str">
        <f>event!G21</f>
        <v>体格2</v>
      </c>
      <c r="C21" t="str">
        <f>LEFT(B21,1)</f>
        <v>体</v>
      </c>
      <c r="D21" t="str">
        <f>RIGHT(B21,1)</f>
        <v>2</v>
      </c>
      <c r="E21" s="54" t="str">
        <f>IF(EXACT(C21,E1)=TRUE,D21,"")</f>
        <v>2</v>
      </c>
      <c r="F21" s="54">
        <f>IF(EXACT(C21,F1)=TRUE,D21,"")</f>
      </c>
      <c r="G21" s="54">
        <f>IF(EXACT(C21,G1)=TRUE,D21,"")</f>
      </c>
      <c r="H21" s="54">
        <f>IF(EXACT(C21,H1)=TRUE,D21,"")</f>
      </c>
      <c r="I21" s="54">
        <f>IF(EXACT(C21,I1)=TRUE,D21,"")</f>
      </c>
      <c r="J21" s="54">
        <f>IF(EXACT(C21,J1)=TRUE,D21,"")</f>
      </c>
      <c r="K21" s="54">
        <f>IF(EXACT(C21,K1)=TRUE,D21,"")</f>
      </c>
      <c r="L21" s="54">
        <f>IF(EXACT(C21,L1)=TRUE,D21,"")</f>
      </c>
      <c r="M21" s="54">
        <f>IF(EXACT(C21,M1)=TRUE,D21,"")</f>
      </c>
      <c r="N21" s="54">
        <f>IF(EXACT(C21,N1)=TRUE,D21,"")</f>
      </c>
      <c r="O21" s="54">
        <f>IF(EXACT(C21,O1)=TRUE,D21,"")</f>
      </c>
      <c r="P21" s="54">
        <f>IF(EXACT(C21,P1)=TRUE,D21,"")</f>
      </c>
    </row>
    <row r="22" spans="1:16" ht="13.5">
      <c r="A22" s="53">
        <f>event!A22</f>
        <v>21</v>
      </c>
      <c r="B22" t="str">
        <f>event!G22</f>
        <v>感覚3</v>
      </c>
      <c r="C22" t="str">
        <f>LEFT(B22,1)</f>
        <v>感</v>
      </c>
      <c r="D22" t="str">
        <f>RIGHT(B22,1)</f>
        <v>3</v>
      </c>
      <c r="E22" s="54">
        <f>IF(EXACT(C22,E1)=TRUE,D22,"")</f>
      </c>
      <c r="F22" s="54">
        <f>IF(EXACT(C22,F1)=TRUE,D22,"")</f>
      </c>
      <c r="G22" s="54">
        <f>IF(EXACT(C22,G1)=TRUE,D22,"")</f>
      </c>
      <c r="H22" s="54">
        <f>IF(EXACT(C22,H1)=TRUE,D22,"")</f>
      </c>
      <c r="I22" s="54">
        <f>IF(EXACT(C22,I1)=TRUE,D22,"")</f>
      </c>
      <c r="J22" s="54">
        <f>IF(EXACT(C22,J1)=TRUE,D22,"")</f>
      </c>
      <c r="K22" s="54" t="str">
        <f>IF(EXACT(C22,K1)=TRUE,D22,"")</f>
        <v>3</v>
      </c>
      <c r="L22" s="54">
        <f>IF(EXACT(C22,L1)=TRUE,D22,"")</f>
      </c>
      <c r="M22" s="54">
        <f>IF(EXACT(C22,M1)=TRUE,D22,"")</f>
      </c>
      <c r="N22" s="54">
        <f>IF(EXACT(C22,N1)=TRUE,D22,"")</f>
      </c>
      <c r="O22" s="54">
        <f>IF(EXACT(C22,O1)=TRUE,D22,"")</f>
      </c>
      <c r="P22" s="54">
        <f>IF(EXACT(C22,P1)=TRUE,D22,"")</f>
      </c>
    </row>
    <row r="23" spans="1:16" ht="13.5">
      <c r="A23" s="53">
        <f>event!A23</f>
        <v>22</v>
      </c>
      <c r="B23" t="str">
        <f>event!G23</f>
        <v>体格5</v>
      </c>
      <c r="C23" t="str">
        <f>LEFT(B23,1)</f>
        <v>体</v>
      </c>
      <c r="D23" t="str">
        <f>RIGHT(B23,1)</f>
        <v>5</v>
      </c>
      <c r="E23" s="54" t="str">
        <f>IF(EXACT(C23,E1)=TRUE,D23,"")</f>
        <v>5</v>
      </c>
      <c r="F23" s="54">
        <f>IF(EXACT(C23,F1)=TRUE,D23,"")</f>
      </c>
      <c r="G23" s="54">
        <f>IF(EXACT(C23,G1)=TRUE,D23,"")</f>
      </c>
      <c r="H23" s="54">
        <f>IF(EXACT(C23,H1)=TRUE,D23,"")</f>
      </c>
      <c r="I23" s="54">
        <f>IF(EXACT(C23,I1)=TRUE,D23,"")</f>
      </c>
      <c r="J23" s="54">
        <f>IF(EXACT(C23,J1)=TRUE,D23,"")</f>
      </c>
      <c r="K23" s="54">
        <f>IF(EXACT(C23,K1)=TRUE,D23,"")</f>
      </c>
      <c r="L23" s="54">
        <f>IF(EXACT(C23,L1)=TRUE,D23,"")</f>
      </c>
      <c r="M23" s="54">
        <f>IF(EXACT(C23,M1)=TRUE,D23,"")</f>
      </c>
      <c r="N23" s="54">
        <f>IF(EXACT(C23,N1)=TRUE,D23,"")</f>
      </c>
      <c r="O23" s="54">
        <f>IF(EXACT(C23,O1)=TRUE,D23,"")</f>
      </c>
      <c r="P23" s="54">
        <f>IF(EXACT(C23,P1)=TRUE,D23,"")</f>
      </c>
    </row>
    <row r="24" spans="1:16" ht="13.5">
      <c r="A24" s="53">
        <f>event!A24</f>
        <v>23</v>
      </c>
      <c r="B24" t="str">
        <f>event!G24</f>
        <v>器用4</v>
      </c>
      <c r="C24" t="str">
        <f>LEFT(B24,1)</f>
        <v>器</v>
      </c>
      <c r="D24" t="str">
        <f>RIGHT(B24,1)</f>
        <v>4</v>
      </c>
      <c r="E24" s="54">
        <f>IF(EXACT(C24,E1)=TRUE,D24,"")</f>
      </c>
      <c r="F24" s="54">
        <f>IF(EXACT(C24,F1)=TRUE,D24,"")</f>
      </c>
      <c r="G24" s="54">
        <f>IF(EXACT(C24,G1)=TRUE,D24,"")</f>
      </c>
      <c r="H24" s="54">
        <f>IF(EXACT(C24,H1)=TRUE,D24,"")</f>
      </c>
      <c r="I24" s="54">
        <f>IF(EXACT(C24,I1)=TRUE,D24,"")</f>
      </c>
      <c r="J24" s="54" t="str">
        <f>IF(EXACT(C24,J1)=TRUE,D24,"")</f>
        <v>4</v>
      </c>
      <c r="K24" s="54">
        <f>IF(EXACT(C24,K1)=TRUE,D24,"")</f>
      </c>
      <c r="L24" s="54">
        <f>IF(EXACT(C24,L1)=TRUE,D24,"")</f>
      </c>
      <c r="M24" s="54">
        <f>IF(EXACT(C24,M1)=TRUE,D24,"")</f>
      </c>
      <c r="N24" s="54">
        <f>IF(EXACT(C24,N1)=TRUE,D24,"")</f>
      </c>
      <c r="O24" s="54">
        <f>IF(EXACT(C24,O1)=TRUE,D24,"")</f>
      </c>
      <c r="P24" s="54">
        <f>IF(EXACT(C24,P1)=TRUE,D24,"")</f>
      </c>
    </row>
    <row r="25" spans="1:16" ht="13.5">
      <c r="A25" s="53">
        <f>event!A25</f>
        <v>24</v>
      </c>
      <c r="B25" t="str">
        <f>event!G25</f>
        <v>近接戦（体格＋筋力）／２　1</v>
      </c>
      <c r="C25" t="str">
        <f>LEFT(B25,1)</f>
        <v>近</v>
      </c>
      <c r="D25" t="str">
        <f>RIGHT(B25,1)</f>
        <v>1</v>
      </c>
      <c r="E25" s="54">
        <f>IF(EXACT(C25,E1)=TRUE,D25,"")</f>
      </c>
      <c r="F25" s="54">
        <f>IF(EXACT(C25,F1)=TRUE,D25,"")</f>
      </c>
      <c r="G25" s="54">
        <f>IF(EXACT(C25,G1)=TRUE,D25,"")</f>
      </c>
      <c r="H25" s="54">
        <f>IF(EXACT(C25,H1)=TRUE,D25,"")</f>
      </c>
      <c r="I25" s="54">
        <f>IF(EXACT(C25,I1)=TRUE,D25,"")</f>
      </c>
      <c r="J25" s="54">
        <f>IF(EXACT(C25,J1)=TRUE,D25,"")</f>
      </c>
      <c r="K25" s="54">
        <f>IF(EXACT(C25,K1)=TRUE,D25,"")</f>
      </c>
      <c r="L25" s="54">
        <f>IF(EXACT(C25,L1)=TRUE,D25,"")</f>
      </c>
      <c r="M25" s="54">
        <f>IF(EXACT(C25,M1)=TRUE,D25,"")</f>
      </c>
      <c r="N25" s="54">
        <f>IF(EXACT(C25,N1)=TRUE,D25,"")</f>
      </c>
      <c r="O25" s="54" t="str">
        <f>IF(EXACT(C25,O1)=TRUE,D25,"")</f>
        <v>1</v>
      </c>
      <c r="P25" s="54">
        <f>IF(EXACT(C25,P1)=TRUE,D25,"")</f>
      </c>
    </row>
    <row r="26" spans="1:16" ht="13.5">
      <c r="A26" s="53">
        <f>event!A26</f>
        <v>25</v>
      </c>
      <c r="B26" t="str">
        <f>event!G26</f>
        <v>感覚7</v>
      </c>
      <c r="C26" t="str">
        <f>LEFT(B26,1)</f>
        <v>感</v>
      </c>
      <c r="D26" t="str">
        <f>RIGHT(B26,1)</f>
        <v>7</v>
      </c>
      <c r="E26" s="54">
        <f>IF(EXACT(C26,E1)=TRUE,D26,"")</f>
      </c>
      <c r="F26" s="54">
        <f>IF(EXACT(C26,F1)=TRUE,D26,"")</f>
      </c>
      <c r="G26" s="54">
        <f>IF(EXACT(C26,G1)=TRUE,D26,"")</f>
      </c>
      <c r="H26" s="54">
        <f>IF(EXACT(C26,H1)=TRUE,D26,"")</f>
      </c>
      <c r="I26" s="54">
        <f>IF(EXACT(C26,I1)=TRUE,D26,"")</f>
      </c>
      <c r="J26" s="54">
        <f>IF(EXACT(C26,J1)=TRUE,D26,"")</f>
      </c>
      <c r="K26" s="54" t="str">
        <f>IF(EXACT(C26,K1)=TRUE,D26,"")</f>
        <v>7</v>
      </c>
      <c r="L26" s="54">
        <f>IF(EXACT(C26,L1)=TRUE,D26,"")</f>
      </c>
      <c r="M26" s="54">
        <f>IF(EXACT(C26,M1)=TRUE,D26,"")</f>
      </c>
      <c r="N26" s="54">
        <f>IF(EXACT(C26,N1)=TRUE,D26,"")</f>
      </c>
      <c r="O26" s="54">
        <f>IF(EXACT(C26,O1)=TRUE,D26,"")</f>
      </c>
      <c r="P26" s="54">
        <f>IF(EXACT(C26,P1)=TRUE,D26,"")</f>
      </c>
    </row>
    <row r="27" spans="1:16" ht="13.5">
      <c r="A27" s="53">
        <f>event!A27</f>
        <v>26</v>
      </c>
      <c r="B27" t="str">
        <f>event!G27</f>
        <v>外見9</v>
      </c>
      <c r="C27" t="str">
        <f>LEFT(B27,1)</f>
        <v>外</v>
      </c>
      <c r="D27" t="str">
        <f>RIGHT(B27,1)</f>
        <v>9</v>
      </c>
      <c r="E27" s="54">
        <f>IF(EXACT(C27,E1)=TRUE,D27,"")</f>
      </c>
      <c r="F27" s="54">
        <f>IF(EXACT(C27,F1)=TRUE,D27,"")</f>
      </c>
      <c r="G27" s="54">
        <f>IF(EXACT(C27,G1)=TRUE,D27,"")</f>
      </c>
      <c r="H27" s="54" t="str">
        <f>IF(EXACT(C27,H1)=TRUE,D27,"")</f>
        <v>9</v>
      </c>
      <c r="I27" s="54">
        <f>IF(EXACT(C27,I1)=TRUE,D27,"")</f>
      </c>
      <c r="J27" s="54">
        <f>IF(EXACT(C27,J1)=TRUE,D27,"")</f>
      </c>
      <c r="K27" s="54">
        <f>IF(EXACT(C27,K1)=TRUE,D27,"")</f>
      </c>
      <c r="L27" s="54">
        <f>IF(EXACT(C27,L1)=TRUE,D27,"")</f>
      </c>
      <c r="M27" s="54">
        <f>IF(EXACT(C27,M1)=TRUE,D27,"")</f>
      </c>
      <c r="N27" s="54">
        <f>IF(EXACT(C27,N1)=TRUE,D27,"")</f>
      </c>
      <c r="O27" s="54">
        <f>IF(EXACT(C27,O1)=TRUE,D27,"")</f>
      </c>
      <c r="P27" s="54">
        <f>IF(EXACT(C27,P1)=TRUE,D27,"")</f>
      </c>
    </row>
    <row r="28" spans="1:16" ht="13.5">
      <c r="A28" s="53">
        <f>event!A28</f>
        <v>27</v>
      </c>
      <c r="B28" t="str">
        <f>event!G28</f>
        <v>幸運4</v>
      </c>
      <c r="C28" t="str">
        <f>LEFT(B28,1)</f>
        <v>幸</v>
      </c>
      <c r="D28" t="str">
        <f>RIGHT(B28,1)</f>
        <v>4</v>
      </c>
      <c r="E28" s="54">
        <f>IF(EXACT(C28,E1)=TRUE,D28,"")</f>
      </c>
      <c r="F28" s="54">
        <f>IF(EXACT(C28,F1)=TRUE,D28,"")</f>
      </c>
      <c r="G28" s="54">
        <f>IF(EXACT(C28,G1)=TRUE,D28,"")</f>
      </c>
      <c r="H28" s="54">
        <f>IF(EXACT(C28,H1)=TRUE,D28,"")</f>
      </c>
      <c r="I28" s="54">
        <f>IF(EXACT(C28,I1)=TRUE,D28,"")</f>
      </c>
      <c r="J28" s="54">
        <f>IF(EXACT(C28,J1)=TRUE,D28,"")</f>
      </c>
      <c r="K28" s="54">
        <f>IF(EXACT(C28,K1)=TRUE,D28,"")</f>
      </c>
      <c r="L28" s="54">
        <f>IF(EXACT(C28,L1)=TRUE,D28,"")</f>
      </c>
      <c r="M28" s="54" t="str">
        <f>IF(EXACT(C28,M1)=TRUE,D28,"")</f>
        <v>4</v>
      </c>
      <c r="N28" s="54">
        <f>IF(EXACT(C28,N1)=TRUE,D28,"")</f>
      </c>
      <c r="O28" s="54">
        <f>IF(EXACT(C28,O1)=TRUE,D28,"")</f>
      </c>
      <c r="P28" s="54">
        <f>IF(EXACT(C28,P1)=TRUE,D28,"")</f>
      </c>
    </row>
    <row r="29" spans="1:16" ht="13.5">
      <c r="A29" s="53">
        <f>event!A29</f>
        <v>28</v>
      </c>
      <c r="B29" t="str">
        <f>event!G29</f>
        <v>体格5</v>
      </c>
      <c r="C29" t="str">
        <f>LEFT(B29,1)</f>
        <v>体</v>
      </c>
      <c r="D29" t="str">
        <f>RIGHT(B29,1)</f>
        <v>5</v>
      </c>
      <c r="E29" s="54" t="str">
        <f>IF(EXACT(C29,E1)=TRUE,D29,"")</f>
        <v>5</v>
      </c>
      <c r="F29" s="54">
        <f>IF(EXACT(C29,F1)=TRUE,D29,"")</f>
      </c>
      <c r="G29" s="54">
        <f>IF(EXACT(C29,G1)=TRUE,D29,"")</f>
      </c>
      <c r="H29" s="54">
        <f>IF(EXACT(C29,H1)=TRUE,D29,"")</f>
      </c>
      <c r="I29" s="54">
        <f>IF(EXACT(C29,I1)=TRUE,D29,"")</f>
      </c>
      <c r="J29" s="54">
        <f>IF(EXACT(C29,J1)=TRUE,D29,"")</f>
      </c>
      <c r="K29" s="54">
        <f>IF(EXACT(C29,K1)=TRUE,D29,"")</f>
      </c>
      <c r="L29" s="54">
        <f>IF(EXACT(C29,L1)=TRUE,D29,"")</f>
      </c>
      <c r="M29" s="54">
        <f>IF(EXACT(C29,M1)=TRUE,D29,"")</f>
      </c>
      <c r="N29" s="54">
        <f>IF(EXACT(C29,N1)=TRUE,D29,"")</f>
      </c>
      <c r="O29" s="54">
        <f>IF(EXACT(C29,O1)=TRUE,D29,"")</f>
      </c>
      <c r="P29" s="54">
        <f>IF(EXACT(C29,P1)=TRUE,D29,"")</f>
      </c>
    </row>
    <row r="30" spans="1:16" ht="13.5">
      <c r="A30" s="53">
        <f>event!A30</f>
        <v>29</v>
      </c>
      <c r="B30" t="str">
        <f>event!G30</f>
        <v>感覚3</v>
      </c>
      <c r="C30" t="str">
        <f>LEFT(B30,1)</f>
        <v>感</v>
      </c>
      <c r="D30" t="str">
        <f>RIGHT(B30,1)</f>
        <v>3</v>
      </c>
      <c r="E30" s="54">
        <f>IF(EXACT(C30,E1)=TRUE,D30,"")</f>
      </c>
      <c r="F30" s="54">
        <f>IF(EXACT(C30,F1)=TRUE,D30,"")</f>
      </c>
      <c r="G30" s="54">
        <f>IF(EXACT(C30,G1)=TRUE,D30,"")</f>
      </c>
      <c r="H30" s="54">
        <f>IF(EXACT(C30,H1)=TRUE,D30,"")</f>
      </c>
      <c r="I30" s="54">
        <f>IF(EXACT(C30,I1)=TRUE,D30,"")</f>
      </c>
      <c r="J30" s="54">
        <f>IF(EXACT(C30,J1)=TRUE,D30,"")</f>
      </c>
      <c r="K30" s="54" t="str">
        <f>IF(EXACT(C30,K1)=TRUE,D30,"")</f>
        <v>3</v>
      </c>
      <c r="L30" s="54">
        <f>IF(EXACT(C30,L1)=TRUE,D30,"")</f>
      </c>
      <c r="M30" s="54">
        <f>IF(EXACT(C30,M1)=TRUE,D30,"")</f>
      </c>
      <c r="N30" s="54">
        <f>IF(EXACT(C30,N1)=TRUE,D30,"")</f>
      </c>
      <c r="O30" s="54">
        <f>IF(EXACT(C30,O1)=TRUE,D30,"")</f>
      </c>
      <c r="P30" s="54">
        <f>IF(EXACT(C30,P1)=TRUE,D30,"")</f>
      </c>
    </row>
    <row r="31" spans="1:16" ht="13.5">
      <c r="A31" s="53">
        <f>event!A31</f>
        <v>30</v>
      </c>
      <c r="B31" t="str">
        <f>event!G31</f>
        <v>体格5</v>
      </c>
      <c r="C31" t="str">
        <f>LEFT(B31,1)</f>
        <v>体</v>
      </c>
      <c r="D31" t="str">
        <f>RIGHT(B31,1)</f>
        <v>5</v>
      </c>
      <c r="E31" s="54" t="str">
        <f>IF(EXACT(C31,E1)=TRUE,D31,"")</f>
        <v>5</v>
      </c>
      <c r="F31" s="54">
        <f>IF(EXACT(C31,F1)=TRUE,D31,"")</f>
      </c>
      <c r="G31" s="54">
        <f>IF(EXACT(C31,G1)=TRUE,D31,"")</f>
      </c>
      <c r="H31" s="54">
        <f>IF(EXACT(C31,H1)=TRUE,D31,"")</f>
      </c>
      <c r="I31" s="54">
        <f>IF(EXACT(C31,I1)=TRUE,D31,"")</f>
      </c>
      <c r="J31" s="54">
        <f>IF(EXACT(C31,J1)=TRUE,D31,"")</f>
      </c>
      <c r="K31" s="54">
        <f>IF(EXACT(C31,K1)=TRUE,D31,"")</f>
      </c>
      <c r="L31" s="54">
        <f>IF(EXACT(C31,L1)=TRUE,D31,"")</f>
      </c>
      <c r="M31" s="54">
        <f>IF(EXACT(C31,M1)=TRUE,D31,"")</f>
      </c>
      <c r="N31" s="54">
        <f>IF(EXACT(C31,N1)=TRUE,D31,"")</f>
      </c>
      <c r="O31" s="54">
        <f>IF(EXACT(C31,O1)=TRUE,D31,"")</f>
      </c>
      <c r="P31" s="54">
        <f>IF(EXACT(C31,P1)=TRUE,D31,"")</f>
      </c>
    </row>
    <row r="32" spans="1:16" ht="13.5">
      <c r="A32" s="53">
        <f>event!A32</f>
        <v>31</v>
      </c>
      <c r="B32" t="str">
        <f>event!G32</f>
        <v>幸運3</v>
      </c>
      <c r="C32" t="str">
        <f>LEFT(B32,1)</f>
        <v>幸</v>
      </c>
      <c r="D32" t="str">
        <f>RIGHT(B32,1)</f>
        <v>3</v>
      </c>
      <c r="E32" s="54">
        <f>IF(EXACT(C32,E1)=TRUE,D32,"")</f>
      </c>
      <c r="F32" s="54">
        <f>IF(EXACT(C32,F1)=TRUE,D32,"")</f>
      </c>
      <c r="G32" s="54">
        <f>IF(EXACT(C32,G1)=TRUE,D32,"")</f>
      </c>
      <c r="H32" s="54">
        <f>IF(EXACT(C32,H1)=TRUE,D32,"")</f>
      </c>
      <c r="I32" s="54">
        <f>IF(EXACT(C32,I1)=TRUE,D32,"")</f>
      </c>
      <c r="J32" s="54">
        <f>IF(EXACT(C32,J1)=TRUE,D32,"")</f>
      </c>
      <c r="K32" s="54">
        <f>IF(EXACT(C32,K1)=TRUE,D32,"")</f>
      </c>
      <c r="L32" s="54">
        <f>IF(EXACT(C32,L1)=TRUE,D32,"")</f>
      </c>
      <c r="M32" s="54" t="str">
        <f>IF(EXACT(C32,M1)=TRUE,D32,"")</f>
        <v>3</v>
      </c>
      <c r="N32" s="54">
        <f>IF(EXACT(C32,N1)=TRUE,D32,"")</f>
      </c>
      <c r="O32" s="54">
        <f>IF(EXACT(C32,O1)=TRUE,D32,"")</f>
      </c>
      <c r="P32" s="54">
        <f>IF(EXACT(C32,P1)=TRUE,D32,"")</f>
      </c>
    </row>
    <row r="33" spans="1:16" ht="13.5">
      <c r="A33" s="53">
        <f>event!A33</f>
        <v>32</v>
      </c>
      <c r="B33" t="str">
        <f>event!G33</f>
        <v>遠距離戦（敏捷＋感覚）／２　3</v>
      </c>
      <c r="C33" t="str">
        <f>LEFT(B33,1)</f>
        <v>遠</v>
      </c>
      <c r="D33" t="str">
        <f>RIGHT(B33,1)</f>
        <v>3</v>
      </c>
      <c r="E33" s="54">
        <f>IF(EXACT(C33,E1)=TRUE,D33,"")</f>
      </c>
      <c r="F33" s="54">
        <f>IF(EXACT(C33,F1)=TRUE,D33,"")</f>
      </c>
      <c r="G33" s="54">
        <f>IF(EXACT(C33,G1)=TRUE,D33,"")</f>
      </c>
      <c r="H33" s="54">
        <f>IF(EXACT(C33,H1)=TRUE,D33,"")</f>
      </c>
      <c r="I33" s="54">
        <f>IF(EXACT(C33,I1)=TRUE,D33,"")</f>
      </c>
      <c r="J33" s="54">
        <f>IF(EXACT(C33,J1)=TRUE,D33,"")</f>
      </c>
      <c r="K33" s="54">
        <f>IF(EXACT(C33,K1)=TRUE,D33,"")</f>
      </c>
      <c r="L33" s="54">
        <f>IF(EXACT(C33,L1)=TRUE,D33,"")</f>
      </c>
      <c r="M33" s="54">
        <f>IF(EXACT(C33,M1)=TRUE,D33,"")</f>
      </c>
      <c r="N33" s="54">
        <f>IF(EXACT(C33,N1)=TRUE,D33,"")</f>
      </c>
      <c r="O33" s="54">
        <f>IF(EXACT(C33,O1)=TRUE,D33,"")</f>
      </c>
      <c r="P33" s="54" t="str">
        <f>IF(EXACT(C33,P1)=TRUE,D33,"")</f>
        <v>3</v>
      </c>
    </row>
    <row r="34" spans="1:16" ht="13.5">
      <c r="A34" s="53">
        <f>event!A34</f>
        <v>33</v>
      </c>
      <c r="B34" t="str">
        <f>event!G34</f>
        <v>敏捷0</v>
      </c>
      <c r="C34" t="str">
        <f>LEFT(B34,1)</f>
        <v>敏</v>
      </c>
      <c r="D34" t="str">
        <f>RIGHT(B34,1)</f>
        <v>0</v>
      </c>
      <c r="E34" s="54">
        <f>IF(EXACT(C34,E1)=TRUE,D34,"")</f>
      </c>
      <c r="F34" s="54">
        <f>IF(EXACT(C34,F1)=TRUE,D34,"")</f>
      </c>
      <c r="G34" s="54">
        <f>IF(EXACT(C34,G1)=TRUE,D34,"")</f>
      </c>
      <c r="H34" s="54">
        <f>IF(EXACT(C34,H1)=TRUE,D34,"")</f>
      </c>
      <c r="I34" s="54" t="str">
        <f>IF(EXACT(C34,I1)=TRUE,D34,"")</f>
        <v>0</v>
      </c>
      <c r="J34" s="54">
        <f>IF(EXACT(C34,J1)=TRUE,D34,"")</f>
      </c>
      <c r="K34" s="54">
        <f>IF(EXACT(C34,K1)=TRUE,D34,"")</f>
      </c>
      <c r="L34" s="54">
        <f>IF(EXACT(C34,L1)=TRUE,D34,"")</f>
      </c>
      <c r="M34" s="54">
        <f>IF(EXACT(C34,M1)=TRUE,D34,"")</f>
      </c>
      <c r="N34" s="54">
        <f>IF(EXACT(C34,N1)=TRUE,D34,"")</f>
      </c>
      <c r="O34" s="54">
        <f>IF(EXACT(C34,O1)=TRUE,D34,"")</f>
      </c>
      <c r="P34" s="54">
        <f>IF(EXACT(C34,P1)=TRUE,D34,"")</f>
      </c>
    </row>
    <row r="35" spans="1:16" ht="13.5">
      <c r="A35" s="53">
        <f>event!A35</f>
        <v>34</v>
      </c>
      <c r="B35" t="str">
        <f>event!G35</f>
        <v>装甲（体格＋耐久力）／２　9</v>
      </c>
      <c r="C35" t="str">
        <f>LEFT(B35,1)</f>
        <v>装</v>
      </c>
      <c r="D35" t="str">
        <f>RIGHT(B35,1)</f>
        <v>9</v>
      </c>
      <c r="E35" s="54">
        <f>IF(EXACT(C35,E1)=TRUE,D35,"")</f>
      </c>
      <c r="F35" s="54">
        <f>IF(EXACT(C35,F1)=TRUE,D35,"")</f>
      </c>
      <c r="G35" s="54">
        <f>IF(EXACT(C35,G1)=TRUE,D35,"")</f>
      </c>
      <c r="H35" s="54">
        <f>IF(EXACT(C35,H1)=TRUE,D35,"")</f>
      </c>
      <c r="I35" s="54">
        <f>IF(EXACT(C35,I1)=TRUE,D35,"")</f>
      </c>
      <c r="J35" s="54">
        <f>IF(EXACT(C35,J1)=TRUE,D35,"")</f>
      </c>
      <c r="K35" s="54">
        <f>IF(EXACT(C35,K1)=TRUE,D35,"")</f>
      </c>
      <c r="L35" s="54">
        <f>IF(EXACT(C35,L1)=TRUE,D35,"")</f>
      </c>
      <c r="M35" s="54">
        <f>IF(EXACT(C35,M1)=TRUE,D35,"")</f>
      </c>
      <c r="N35" s="54" t="str">
        <f>IF(EXACT(C35,N1)=TRUE,D35,"")</f>
        <v>9</v>
      </c>
      <c r="O35" s="54">
        <f>IF(EXACT(C35,O1)=TRUE,D35,"")</f>
      </c>
      <c r="P35" s="54">
        <f>IF(EXACT(C35,P1)=TRUE,D35,"")</f>
      </c>
    </row>
    <row r="36" spans="1:16" ht="13.5">
      <c r="A36" s="53">
        <f>event!A36</f>
        <v>35</v>
      </c>
      <c r="B36" t="str">
        <f>event!G36</f>
        <v>体格6</v>
      </c>
      <c r="C36" t="str">
        <f>LEFT(B36,1)</f>
        <v>体</v>
      </c>
      <c r="D36" t="str">
        <f>RIGHT(B36,1)</f>
        <v>6</v>
      </c>
      <c r="E36" s="54" t="str">
        <f>IF(EXACT(C36,E1)=TRUE,D36,"")</f>
        <v>6</v>
      </c>
      <c r="F36" s="54">
        <f>IF(EXACT(C36,F1)=TRUE,D36,"")</f>
      </c>
      <c r="G36" s="54">
        <f>IF(EXACT(C36,G1)=TRUE,D36,"")</f>
      </c>
      <c r="H36" s="54">
        <f>IF(EXACT(C36,H1)=TRUE,D36,"")</f>
      </c>
      <c r="I36" s="54">
        <f>IF(EXACT(C36,I1)=TRUE,D36,"")</f>
      </c>
      <c r="J36" s="54">
        <f>IF(EXACT(C36,J1)=TRUE,D36,"")</f>
      </c>
      <c r="K36" s="54">
        <f>IF(EXACT(C36,K1)=TRUE,D36,"")</f>
      </c>
      <c r="L36" s="54">
        <f>IF(EXACT(C36,L1)=TRUE,D36,"")</f>
      </c>
      <c r="M36" s="54">
        <f>IF(EXACT(C36,M1)=TRUE,D36,"")</f>
      </c>
      <c r="N36" s="54">
        <f>IF(EXACT(C36,N1)=TRUE,D36,"")</f>
      </c>
      <c r="O36" s="54">
        <f>IF(EXACT(C36,O1)=TRUE,D36,"")</f>
      </c>
      <c r="P36" s="54">
        <f>IF(EXACT(C36,P1)=TRUE,D36,"")</f>
      </c>
    </row>
    <row r="37" spans="1:16" ht="13.5">
      <c r="A37" s="53">
        <f>event!A37</f>
        <v>36</v>
      </c>
      <c r="B37" t="str">
        <f>event!G37</f>
        <v>外見0</v>
      </c>
      <c r="C37" t="str">
        <f>LEFT(B37,1)</f>
        <v>外</v>
      </c>
      <c r="D37" t="str">
        <f>RIGHT(B37,1)</f>
        <v>0</v>
      </c>
      <c r="E37" s="54">
        <f>IF(EXACT(C37,E1)=TRUE,D37,"")</f>
      </c>
      <c r="F37" s="54">
        <f>IF(EXACT(C37,F1)=TRUE,D37,"")</f>
      </c>
      <c r="G37" s="54">
        <f>IF(EXACT(C37,G1)=TRUE,D37,"")</f>
      </c>
      <c r="H37" s="54" t="str">
        <f>IF(EXACT(C37,H1)=TRUE,D37,"")</f>
        <v>0</v>
      </c>
      <c r="I37" s="54">
        <f>IF(EXACT(C37,I1)=TRUE,D37,"")</f>
      </c>
      <c r="J37" s="54">
        <f>IF(EXACT(C37,J1)=TRUE,D37,"")</f>
      </c>
      <c r="K37" s="54">
        <f>IF(EXACT(C37,K1)=TRUE,D37,"")</f>
      </c>
      <c r="L37" s="54">
        <f>IF(EXACT(C37,L1)=TRUE,D37,"")</f>
      </c>
      <c r="M37" s="54">
        <f>IF(EXACT(C37,M1)=TRUE,D37,"")</f>
      </c>
      <c r="N37" s="54">
        <f>IF(EXACT(C37,N1)=TRUE,D37,"")</f>
      </c>
      <c r="O37" s="54">
        <f>IF(EXACT(C37,O1)=TRUE,D37,"")</f>
      </c>
      <c r="P37" s="54">
        <f>IF(EXACT(C37,P1)=TRUE,D37,"")</f>
      </c>
    </row>
    <row r="38" spans="1:16" ht="13.5">
      <c r="A38" s="53">
        <f>event!A38</f>
        <v>37</v>
      </c>
      <c r="B38" t="str">
        <f>event!G38</f>
        <v>感覚8</v>
      </c>
      <c r="C38" t="str">
        <f>LEFT(B38,1)</f>
        <v>感</v>
      </c>
      <c r="D38" t="str">
        <f>RIGHT(B38,1)</f>
        <v>8</v>
      </c>
      <c r="E38" s="54">
        <f>IF(EXACT(C38,E1)=TRUE,D38,"")</f>
      </c>
      <c r="F38" s="54">
        <f>IF(EXACT(C38,F1)=TRUE,D38,"")</f>
      </c>
      <c r="G38" s="54">
        <f>IF(EXACT(C38,G1)=TRUE,D38,"")</f>
      </c>
      <c r="H38" s="54">
        <f>IF(EXACT(C38,H1)=TRUE,D38,"")</f>
      </c>
      <c r="I38" s="54">
        <f>IF(EXACT(C38,I1)=TRUE,D38,"")</f>
      </c>
      <c r="J38" s="54">
        <f>IF(EXACT(C38,J1)=TRUE,D38,"")</f>
      </c>
      <c r="K38" s="54" t="str">
        <f>IF(EXACT(C38,K1)=TRUE,D38,"")</f>
        <v>8</v>
      </c>
      <c r="L38" s="54">
        <f>IF(EXACT(C38,L1)=TRUE,D38,"")</f>
      </c>
      <c r="M38" s="54">
        <f>IF(EXACT(C38,M1)=TRUE,D38,"")</f>
      </c>
      <c r="N38" s="54">
        <f>IF(EXACT(C38,N1)=TRUE,D38,"")</f>
      </c>
      <c r="O38" s="54">
        <f>IF(EXACT(C38,O1)=TRUE,D38,"")</f>
      </c>
      <c r="P38" s="54">
        <f>IF(EXACT(C38,P1)=TRUE,D38,"")</f>
      </c>
    </row>
    <row r="39" spans="1:16" ht="13.5">
      <c r="A39" s="53">
        <f>event!A39</f>
        <v>38</v>
      </c>
      <c r="B39" t="str">
        <f>event!G39</f>
        <v>筋力9</v>
      </c>
      <c r="C39" t="str">
        <f>LEFT(B39,1)</f>
        <v>筋</v>
      </c>
      <c r="D39" t="str">
        <f>RIGHT(B39,1)</f>
        <v>9</v>
      </c>
      <c r="E39" s="54">
        <f>IF(EXACT(C39,E1)=TRUE,D39,"")</f>
      </c>
      <c r="F39" s="54" t="str">
        <f>IF(EXACT(C39,F1)=TRUE,D39,"")</f>
        <v>9</v>
      </c>
      <c r="G39" s="54">
        <f>IF(EXACT(C39,G1)=TRUE,D39,"")</f>
      </c>
      <c r="H39" s="54">
        <f>IF(EXACT(C39,H1)=TRUE,D39,"")</f>
      </c>
      <c r="I39" s="54">
        <f>IF(EXACT(C39,I1)=TRUE,D39,"")</f>
      </c>
      <c r="J39" s="54">
        <f>IF(EXACT(C39,J1)=TRUE,D39,"")</f>
      </c>
      <c r="K39" s="54">
        <f>IF(EXACT(C39,K1)=TRUE,D39,"")</f>
      </c>
      <c r="L39" s="54">
        <f>IF(EXACT(C39,L1)=TRUE,D39,"")</f>
      </c>
      <c r="M39" s="54">
        <f>IF(EXACT(C39,M1)=TRUE,D39,"")</f>
      </c>
      <c r="N39" s="54">
        <f>IF(EXACT(C39,N1)=TRUE,D39,"")</f>
      </c>
      <c r="O39" s="54">
        <f>IF(EXACT(C39,O1)=TRUE,D39,"")</f>
      </c>
      <c r="P39" s="54">
        <f>IF(EXACT(C39,P1)=TRUE,D39,"")</f>
      </c>
    </row>
    <row r="40" spans="1:16" ht="13.5">
      <c r="A40" s="53">
        <f>event!A40</f>
        <v>39</v>
      </c>
      <c r="B40" t="str">
        <f>event!G40</f>
        <v>筋力8</v>
      </c>
      <c r="C40" t="str">
        <f>LEFT(B40,1)</f>
        <v>筋</v>
      </c>
      <c r="D40" t="str">
        <f>RIGHT(B40,1)</f>
        <v>8</v>
      </c>
      <c r="E40" s="54">
        <f>IF(EXACT(C40,E1)=TRUE,D40,"")</f>
      </c>
      <c r="F40" s="54" t="str">
        <f>IF(EXACT(C40,F1)=TRUE,D40,"")</f>
        <v>8</v>
      </c>
      <c r="G40" s="54">
        <f>IF(EXACT(C40,G1)=TRUE,D40,"")</f>
      </c>
      <c r="H40" s="54">
        <f>IF(EXACT(C40,H1)=TRUE,D40,"")</f>
      </c>
      <c r="I40" s="54">
        <f>IF(EXACT(C40,I1)=TRUE,D40,"")</f>
      </c>
      <c r="J40" s="54">
        <f>IF(EXACT(C40,J1)=TRUE,D40,"")</f>
      </c>
      <c r="K40" s="54">
        <f>IF(EXACT(C40,K1)=TRUE,D40,"")</f>
      </c>
      <c r="L40" s="54">
        <f>IF(EXACT(C40,L1)=TRUE,D40,"")</f>
      </c>
      <c r="M40" s="54">
        <f>IF(EXACT(C40,M1)=TRUE,D40,"")</f>
      </c>
      <c r="N40" s="54">
        <f>IF(EXACT(C40,N1)=TRUE,D40,"")</f>
      </c>
      <c r="O40" s="54">
        <f>IF(EXACT(C40,O1)=TRUE,D40,"")</f>
      </c>
      <c r="P40" s="54">
        <f>IF(EXACT(C40,P1)=TRUE,D40,"")</f>
      </c>
    </row>
    <row r="41" spans="1:16" ht="13.5">
      <c r="A41" s="53">
        <f>event!A41</f>
        <v>40</v>
      </c>
      <c r="B41" t="str">
        <f>event!G41</f>
        <v>装甲（体格＋耐久力）／２　8</v>
      </c>
      <c r="C41" t="str">
        <f>LEFT(B41,1)</f>
        <v>装</v>
      </c>
      <c r="D41" t="str">
        <f>RIGHT(B41,1)</f>
        <v>8</v>
      </c>
      <c r="E41" s="54">
        <f>IF(EXACT(C41,E1)=TRUE,D41,"")</f>
      </c>
      <c r="F41" s="54">
        <f>IF(EXACT(C41,F1)=TRUE,D41,"")</f>
      </c>
      <c r="G41" s="54">
        <f>IF(EXACT(C41,G1)=TRUE,D41,"")</f>
      </c>
      <c r="H41" s="54">
        <f>IF(EXACT(C41,H1)=TRUE,D41,"")</f>
      </c>
      <c r="I41" s="54">
        <f>IF(EXACT(C41,I1)=TRUE,D41,"")</f>
      </c>
      <c r="J41" s="54">
        <f>IF(EXACT(C41,J1)=TRUE,D41,"")</f>
      </c>
      <c r="K41" s="54">
        <f>IF(EXACT(C41,K1)=TRUE,D41,"")</f>
      </c>
      <c r="L41" s="54">
        <f>IF(EXACT(C41,L1)=TRUE,D41,"")</f>
      </c>
      <c r="M41" s="54">
        <f>IF(EXACT(C41,M1)=TRUE,D41,"")</f>
      </c>
      <c r="N41" s="54" t="str">
        <f>IF(EXACT(C41,N1)=TRUE,D41,"")</f>
        <v>8</v>
      </c>
      <c r="O41" s="54">
        <f>IF(EXACT(C41,O1)=TRUE,D41,"")</f>
      </c>
      <c r="P41" s="54">
        <f>IF(EXACT(C41,P1)=TRUE,D41,"")</f>
      </c>
    </row>
    <row r="42" spans="1:16" ht="13.5">
      <c r="A42" s="53">
        <f>event!A42</f>
        <v>41</v>
      </c>
      <c r="B42" t="str">
        <f>event!G42</f>
        <v>装甲（体格＋耐久力）／２　0</v>
      </c>
      <c r="C42" t="str">
        <f>LEFT(B42,1)</f>
        <v>装</v>
      </c>
      <c r="D42" t="str">
        <f>RIGHT(B42,1)</f>
        <v>0</v>
      </c>
      <c r="E42" s="54">
        <f>IF(EXACT(C42,E1)=TRUE,D42,"")</f>
      </c>
      <c r="F42" s="54">
        <f>IF(EXACT(C42,F1)=TRUE,D42,"")</f>
      </c>
      <c r="G42" s="54">
        <f>IF(EXACT(C42,G1)=TRUE,D42,"")</f>
      </c>
      <c r="H42" s="54">
        <f>IF(EXACT(C42,H1)=TRUE,D42,"")</f>
      </c>
      <c r="I42" s="54">
        <f>IF(EXACT(C42,I1)=TRUE,D42,"")</f>
      </c>
      <c r="J42" s="54">
        <f>IF(EXACT(C42,J1)=TRUE,D42,"")</f>
      </c>
      <c r="K42" s="54">
        <f>IF(EXACT(C42,K1)=TRUE,D42,"")</f>
      </c>
      <c r="L42" s="54">
        <f>IF(EXACT(C42,L1)=TRUE,D42,"")</f>
      </c>
      <c r="M42" s="54">
        <f>IF(EXACT(C42,M1)=TRUE,D42,"")</f>
      </c>
      <c r="N42" s="54" t="str">
        <f>IF(EXACT(C42,N1)=TRUE,D42,"")</f>
        <v>0</v>
      </c>
      <c r="O42" s="54">
        <f>IF(EXACT(C42,O1)=TRUE,D42,"")</f>
      </c>
      <c r="P42" s="54">
        <f>IF(EXACT(C42,P1)=TRUE,D42,"")</f>
      </c>
    </row>
    <row r="43" spans="1:16" ht="13.5">
      <c r="A43" s="53">
        <f>event!A43</f>
        <v>42</v>
      </c>
      <c r="B43" t="str">
        <f>event!G43</f>
        <v>耐久力3</v>
      </c>
      <c r="C43" t="str">
        <f>LEFT(B43,1)</f>
        <v>耐</v>
      </c>
      <c r="D43" t="str">
        <f>RIGHT(B43,1)</f>
        <v>3</v>
      </c>
      <c r="E43" s="54">
        <f>IF(EXACT(C43,E1)=TRUE,D43,"")</f>
      </c>
      <c r="F43" s="54">
        <f>IF(EXACT(C43,F1)=TRUE,D43,"")</f>
      </c>
      <c r="G43" s="54" t="str">
        <f>IF(EXACT(C43,G1)=TRUE,D43,"")</f>
        <v>3</v>
      </c>
      <c r="H43" s="54">
        <f>IF(EXACT(C43,H1)=TRUE,D43,"")</f>
      </c>
      <c r="I43" s="54">
        <f>IF(EXACT(C43,I1)=TRUE,D43,"")</f>
      </c>
      <c r="J43" s="54">
        <f>IF(EXACT(C43,J1)=TRUE,D43,"")</f>
      </c>
      <c r="K43" s="54">
        <f>IF(EXACT(C43,K1)=TRUE,D43,"")</f>
      </c>
      <c r="L43" s="54">
        <f>IF(EXACT(C43,L1)=TRUE,D43,"")</f>
      </c>
      <c r="M43" s="54">
        <f>IF(EXACT(C43,M1)=TRUE,D43,"")</f>
      </c>
      <c r="N43" s="54">
        <f>IF(EXACT(C43,N1)=TRUE,D43,"")</f>
      </c>
      <c r="O43" s="54">
        <f>IF(EXACT(C43,O1)=TRUE,D43,"")</f>
      </c>
      <c r="P43" s="54">
        <f>IF(EXACT(C43,P1)=TRUE,D43,"")</f>
      </c>
    </row>
    <row r="44" spans="1:16" ht="13.5">
      <c r="A44" s="53">
        <f>event!A44</f>
        <v>43</v>
      </c>
      <c r="B44" t="str">
        <f>event!G44</f>
        <v>耐久力9</v>
      </c>
      <c r="C44" t="str">
        <f>LEFT(B44,1)</f>
        <v>耐</v>
      </c>
      <c r="D44" t="str">
        <f>RIGHT(B44,1)</f>
        <v>9</v>
      </c>
      <c r="E44" s="54">
        <f>IF(EXACT(C44,E1)=TRUE,D44,"")</f>
      </c>
      <c r="F44" s="54">
        <f>IF(EXACT(C44,F1)=TRUE,D44,"")</f>
      </c>
      <c r="G44" s="54" t="str">
        <f>IF(EXACT(C44,G1)=TRUE,D44,"")</f>
        <v>9</v>
      </c>
      <c r="H44" s="54">
        <f>IF(EXACT(C44,H1)=TRUE,D44,"")</f>
      </c>
      <c r="I44" s="54">
        <f>IF(EXACT(C44,I1)=TRUE,D44,"")</f>
      </c>
      <c r="J44" s="54">
        <f>IF(EXACT(C44,J1)=TRUE,D44,"")</f>
      </c>
      <c r="K44" s="54">
        <f>IF(EXACT(C44,K1)=TRUE,D44,"")</f>
      </c>
      <c r="L44" s="54">
        <f>IF(EXACT(C44,L1)=TRUE,D44,"")</f>
      </c>
      <c r="M44" s="54">
        <f>IF(EXACT(C44,M1)=TRUE,D44,"")</f>
      </c>
      <c r="N44" s="54">
        <f>IF(EXACT(C44,N1)=TRUE,D44,"")</f>
      </c>
      <c r="O44" s="54">
        <f>IF(EXACT(C44,O1)=TRUE,D44,"")</f>
      </c>
      <c r="P44" s="54">
        <f>IF(EXACT(C44,P1)=TRUE,D44,"")</f>
      </c>
    </row>
    <row r="45" spans="1:16" ht="13.5">
      <c r="A45" s="53">
        <f>event!A45</f>
        <v>44</v>
      </c>
      <c r="B45" t="str">
        <f>event!G45</f>
        <v>感覚0</v>
      </c>
      <c r="C45" t="str">
        <f>LEFT(B45,1)</f>
        <v>感</v>
      </c>
      <c r="D45" t="str">
        <f>RIGHT(B45,1)</f>
        <v>0</v>
      </c>
      <c r="E45" s="54">
        <f>IF(EXACT(C45,E1)=TRUE,D45,"")</f>
      </c>
      <c r="F45" s="54">
        <f>IF(EXACT(C45,F1)=TRUE,D45,"")</f>
      </c>
      <c r="G45" s="54">
        <f>IF(EXACT(C45,G1)=TRUE,D45,"")</f>
      </c>
      <c r="H45" s="54">
        <f>IF(EXACT(C45,H1)=TRUE,D45,"")</f>
      </c>
      <c r="I45" s="54">
        <f>IF(EXACT(C45,I1)=TRUE,D45,"")</f>
      </c>
      <c r="J45" s="54">
        <f>IF(EXACT(C45,J1)=TRUE,D45,"")</f>
      </c>
      <c r="K45" s="54" t="str">
        <f>IF(EXACT(C45,K1)=TRUE,D45,"")</f>
        <v>0</v>
      </c>
      <c r="L45" s="54">
        <f>IF(EXACT(C45,L1)=TRUE,D45,"")</f>
      </c>
      <c r="M45" s="54">
        <f>IF(EXACT(C45,M1)=TRUE,D45,"")</f>
      </c>
      <c r="N45" s="54">
        <f>IF(EXACT(C45,N1)=TRUE,D45,"")</f>
      </c>
      <c r="O45" s="54">
        <f>IF(EXACT(C45,O1)=TRUE,D45,"")</f>
      </c>
      <c r="P45" s="54">
        <f>IF(EXACT(C45,P1)=TRUE,D45,"")</f>
      </c>
    </row>
    <row r="46" spans="1:16" ht="13.5">
      <c r="A46" s="53">
        <f>event!A46</f>
        <v>45</v>
      </c>
      <c r="B46" t="str">
        <f>event!G46</f>
        <v>近接戦（体格＋筋力）／２　2</v>
      </c>
      <c r="C46" t="str">
        <f>LEFT(B46,1)</f>
        <v>近</v>
      </c>
      <c r="D46" t="str">
        <f>RIGHT(B46,1)</f>
        <v>2</v>
      </c>
      <c r="E46" s="54">
        <f>IF(EXACT(C46,E1)=TRUE,D46,"")</f>
      </c>
      <c r="F46" s="54">
        <f>IF(EXACT(C46,F1)=TRUE,D46,"")</f>
      </c>
      <c r="G46" s="54">
        <f>IF(EXACT(C46,G1)=TRUE,D46,"")</f>
      </c>
      <c r="H46" s="54">
        <f>IF(EXACT(C46,H1)=TRUE,D46,"")</f>
      </c>
      <c r="I46" s="54">
        <f>IF(EXACT(C46,I1)=TRUE,D46,"")</f>
      </c>
      <c r="J46" s="54">
        <f>IF(EXACT(C46,J1)=TRUE,D46,"")</f>
      </c>
      <c r="K46" s="54">
        <f>IF(EXACT(C46,K1)=TRUE,D46,"")</f>
      </c>
      <c r="L46" s="54">
        <f>IF(EXACT(C46,L1)=TRUE,D46,"")</f>
      </c>
      <c r="M46" s="54">
        <f>IF(EXACT(C46,M1)=TRUE,D46,"")</f>
      </c>
      <c r="N46" s="54">
        <f>IF(EXACT(C46,N1)=TRUE,D46,"")</f>
      </c>
      <c r="O46" s="54" t="str">
        <f>IF(EXACT(C46,O1)=TRUE,D46,"")</f>
        <v>2</v>
      </c>
      <c r="P46" s="54">
        <f>IF(EXACT(C46,P1)=TRUE,D46,"")</f>
      </c>
    </row>
    <row r="47" spans="1:16" ht="13.5">
      <c r="A47" s="53">
        <f>event!A47</f>
        <v>46</v>
      </c>
      <c r="B47" t="str">
        <f>event!G47</f>
        <v>知識5</v>
      </c>
      <c r="C47" t="str">
        <f>LEFT(B47,1)</f>
        <v>知</v>
      </c>
      <c r="D47" t="str">
        <f>RIGHT(B47,1)</f>
        <v>5</v>
      </c>
      <c r="E47" s="54">
        <f>IF(EXACT(C47,E1)=TRUE,D47,"")</f>
      </c>
      <c r="F47" s="54">
        <f>IF(EXACT(C47,F1)=TRUE,D47,"")</f>
      </c>
      <c r="G47" s="54">
        <f>IF(EXACT(C47,G1)=TRUE,D47,"")</f>
      </c>
      <c r="H47" s="54">
        <f>IF(EXACT(C47,H1)=TRUE,D47,"")</f>
      </c>
      <c r="I47" s="54">
        <f>IF(EXACT(C47,I1)=TRUE,D47,"")</f>
      </c>
      <c r="J47" s="54">
        <f>IF(EXACT(C47,J1)=TRUE,D47,"")</f>
      </c>
      <c r="K47" s="54">
        <f>IF(EXACT(C47,K1)=TRUE,D47,"")</f>
      </c>
      <c r="L47" s="54" t="str">
        <f>IF(EXACT(C47,L1)=TRUE,D47,"")</f>
        <v>5</v>
      </c>
      <c r="M47" s="54">
        <f>IF(EXACT(C47,M1)=TRUE,D47,"")</f>
      </c>
      <c r="N47" s="54">
        <f>IF(EXACT(C47,N1)=TRUE,D47,"")</f>
      </c>
      <c r="O47" s="54">
        <f>IF(EXACT(C47,O1)=TRUE,D47,"")</f>
      </c>
      <c r="P47" s="54">
        <f>IF(EXACT(C47,P1)=TRUE,D47,"")</f>
      </c>
    </row>
    <row r="48" spans="1:16" ht="13.5">
      <c r="A48" s="53">
        <f>event!A48</f>
        <v>47</v>
      </c>
      <c r="B48" t="str">
        <f>event!G48</f>
        <v>感覚2</v>
      </c>
      <c r="C48" t="str">
        <f>LEFT(B48,1)</f>
        <v>感</v>
      </c>
      <c r="D48" t="str">
        <f>RIGHT(B48,1)</f>
        <v>2</v>
      </c>
      <c r="E48" s="54">
        <f>IF(EXACT(C48,E1)=TRUE,D48,"")</f>
      </c>
      <c r="F48" s="54">
        <f>IF(EXACT(C48,F1)=TRUE,D48,"")</f>
      </c>
      <c r="G48" s="54">
        <f>IF(EXACT(C48,G1)=TRUE,D48,"")</f>
      </c>
      <c r="H48" s="54">
        <f>IF(EXACT(C48,H1)=TRUE,D48,"")</f>
      </c>
      <c r="I48" s="54">
        <f>IF(EXACT(C48,I1)=TRUE,D48,"")</f>
      </c>
      <c r="J48" s="54">
        <f>IF(EXACT(C48,J1)=TRUE,D48,"")</f>
      </c>
      <c r="K48" s="54" t="str">
        <f>IF(EXACT(C48,K1)=TRUE,D48,"")</f>
        <v>2</v>
      </c>
      <c r="L48" s="54">
        <f>IF(EXACT(C48,L1)=TRUE,D48,"")</f>
      </c>
      <c r="M48" s="54">
        <f>IF(EXACT(C48,M1)=TRUE,D48,"")</f>
      </c>
      <c r="N48" s="54">
        <f>IF(EXACT(C48,N1)=TRUE,D48,"")</f>
      </c>
      <c r="O48" s="54">
        <f>IF(EXACT(C48,O1)=TRUE,D48,"")</f>
      </c>
      <c r="P48" s="54">
        <f>IF(EXACT(C48,P1)=TRUE,D48,"")</f>
      </c>
    </row>
    <row r="49" spans="1:16" ht="13.5">
      <c r="A49" s="53">
        <f>event!A49</f>
        <v>48</v>
      </c>
      <c r="B49" t="str">
        <f>event!G49</f>
        <v>幸運7</v>
      </c>
      <c r="C49" t="str">
        <f>LEFT(B49,1)</f>
        <v>幸</v>
      </c>
      <c r="D49" t="str">
        <f>RIGHT(B49,1)</f>
        <v>7</v>
      </c>
      <c r="E49" s="54">
        <f>IF(EXACT(C49,E1)=TRUE,D49,"")</f>
      </c>
      <c r="F49" s="54">
        <f>IF(EXACT(C49,F1)=TRUE,D49,"")</f>
      </c>
      <c r="G49" s="54">
        <f>IF(EXACT(C49,G1)=TRUE,D49,"")</f>
      </c>
      <c r="H49" s="54">
        <f>IF(EXACT(C49,H1)=TRUE,D49,"")</f>
      </c>
      <c r="I49" s="54">
        <f>IF(EXACT(C49,I1)=TRUE,D49,"")</f>
      </c>
      <c r="J49" s="54">
        <f>IF(EXACT(C49,J1)=TRUE,D49,"")</f>
      </c>
      <c r="K49" s="54">
        <f>IF(EXACT(C49,K1)=TRUE,D49,"")</f>
      </c>
      <c r="L49" s="54">
        <f>IF(EXACT(C49,L1)=TRUE,D49,"")</f>
      </c>
      <c r="M49" s="54" t="str">
        <f>IF(EXACT(C49,M1)=TRUE,D49,"")</f>
        <v>7</v>
      </c>
      <c r="N49" s="54">
        <f>IF(EXACT(C49,N1)=TRUE,D49,"")</f>
      </c>
      <c r="O49" s="54">
        <f>IF(EXACT(C49,O1)=TRUE,D49,"")</f>
      </c>
      <c r="P49" s="54">
        <f>IF(EXACT(C49,P1)=TRUE,D49,"")</f>
      </c>
    </row>
    <row r="50" spans="1:16" ht="13.5">
      <c r="A50" s="53">
        <f>event!A50</f>
        <v>49</v>
      </c>
      <c r="B50" t="str">
        <f>event!G50</f>
        <v>敏捷9</v>
      </c>
      <c r="C50" t="str">
        <f>LEFT(B50,1)</f>
        <v>敏</v>
      </c>
      <c r="D50" t="str">
        <f>RIGHT(B50,1)</f>
        <v>9</v>
      </c>
      <c r="E50" s="54">
        <f>IF(EXACT(C50,E1)=TRUE,D50,"")</f>
      </c>
      <c r="F50" s="54">
        <f>IF(EXACT(C50,F1)=TRUE,D50,"")</f>
      </c>
      <c r="G50" s="54">
        <f>IF(EXACT(C50,G1)=TRUE,D50,"")</f>
      </c>
      <c r="H50" s="54">
        <f>IF(EXACT(C50,H1)=TRUE,D50,"")</f>
      </c>
      <c r="I50" s="54" t="str">
        <f>IF(EXACT(C50,I1)=TRUE,D50,"")</f>
        <v>9</v>
      </c>
      <c r="J50" s="54">
        <f>IF(EXACT(C50,J1)=TRUE,D50,"")</f>
      </c>
      <c r="K50" s="54">
        <f>IF(EXACT(C50,K1)=TRUE,D50,"")</f>
      </c>
      <c r="L50" s="54">
        <f>IF(EXACT(C50,L1)=TRUE,D50,"")</f>
      </c>
      <c r="M50" s="54">
        <f>IF(EXACT(C50,M1)=TRUE,D50,"")</f>
      </c>
      <c r="N50" s="54">
        <f>IF(EXACT(C50,N1)=TRUE,D50,"")</f>
      </c>
      <c r="O50" s="54">
        <f>IF(EXACT(C50,O1)=TRUE,D50,"")</f>
      </c>
      <c r="P50" s="54">
        <f>IF(EXACT(C50,P1)=TRUE,D50,"")</f>
      </c>
    </row>
    <row r="51" spans="1:16" ht="13.5">
      <c r="A51" s="53">
        <f>event!A51</f>
        <v>50</v>
      </c>
      <c r="B51" t="str">
        <f>event!G51</f>
        <v>近接戦（体格＋筋力）／２　6</v>
      </c>
      <c r="C51" t="str">
        <f>LEFT(B51,1)</f>
        <v>近</v>
      </c>
      <c r="D51" t="str">
        <f>RIGHT(B51,1)</f>
        <v>6</v>
      </c>
      <c r="E51" s="54">
        <f>IF(EXACT(C51,E1)=TRUE,D51,"")</f>
      </c>
      <c r="F51" s="54">
        <f>IF(EXACT(C51,F1)=TRUE,D51,"")</f>
      </c>
      <c r="G51" s="54">
        <f>IF(EXACT(C51,G1)=TRUE,D51,"")</f>
      </c>
      <c r="H51" s="54">
        <f>IF(EXACT(C51,H1)=TRUE,D51,"")</f>
      </c>
      <c r="I51" s="54">
        <f>IF(EXACT(C51,I1)=TRUE,D51,"")</f>
      </c>
      <c r="J51" s="54">
        <f>IF(EXACT(C51,J1)=TRUE,D51,"")</f>
      </c>
      <c r="K51" s="54">
        <f>IF(EXACT(C51,K1)=TRUE,D51,"")</f>
      </c>
      <c r="L51" s="54">
        <f>IF(EXACT(C51,L1)=TRUE,D51,"")</f>
      </c>
      <c r="M51" s="54">
        <f>IF(EXACT(C51,M1)=TRUE,D51,"")</f>
      </c>
      <c r="N51" s="54">
        <f>IF(EXACT(C51,N1)=TRUE,D51,"")</f>
      </c>
      <c r="O51" s="54" t="str">
        <f>IF(EXACT(C51,O1)=TRUE,D51,"")</f>
        <v>6</v>
      </c>
      <c r="P51" s="54">
        <f>IF(EXACT(C51,P1)=TRUE,D51,"")</f>
      </c>
    </row>
    <row r="52" spans="1:16" ht="13.5">
      <c r="A52" s="53">
        <f>event!A52</f>
        <v>0</v>
      </c>
      <c r="B52" s="53">
        <f>event!G52</f>
        <v>0</v>
      </c>
      <c r="C52" t="str">
        <f>LEFT(B52,1)</f>
        <v>0</v>
      </c>
      <c r="D52" t="str">
        <f>RIGHT(B52,1)</f>
        <v>0</v>
      </c>
      <c r="E52" s="54">
        <f>IF(EXACT(C52,E1)=TRUE,D52,"")</f>
      </c>
      <c r="F52" s="54">
        <f>IF(EXACT(C52,F1)=TRUE,D52,"")</f>
      </c>
      <c r="G52" s="54">
        <f>IF(EXACT(C52,G1)=TRUE,D52,"")</f>
      </c>
      <c r="H52" s="54">
        <f>IF(EXACT(C52,H1)=TRUE,D52,"")</f>
      </c>
      <c r="I52" s="54">
        <f>IF(EXACT(C52,I1)=TRUE,D52,"")</f>
      </c>
      <c r="J52" s="54">
        <f>IF(EXACT(C52,J1)=TRUE,D52,"")</f>
      </c>
      <c r="K52" s="54">
        <f>IF(EXACT(C52,K1)=TRUE,D52,"")</f>
      </c>
      <c r="L52" s="54">
        <f>IF(EXACT(C52,L1)=TRUE,D52,"")</f>
      </c>
      <c r="M52" s="54">
        <f>IF(EXACT(C52,M1)=TRUE,D52,"")</f>
      </c>
      <c r="N52" s="54">
        <f>IF(EXACT(C52,N1)=TRUE,D52,"")</f>
      </c>
      <c r="O52" s="54">
        <f>IF(EXACT(C52,O1)=TRUE,D52,"")</f>
      </c>
      <c r="P52" s="54">
        <f>IF(EXACT(C52,P1)=TRUE,D52,"")</f>
      </c>
    </row>
    <row r="53" spans="1:16" ht="13.5">
      <c r="A53" s="53">
        <f>event!A53</f>
        <v>0</v>
      </c>
      <c r="B53" s="53">
        <f>event!G53</f>
        <v>0</v>
      </c>
      <c r="C53" t="str">
        <f>LEFT(B53,1)</f>
        <v>0</v>
      </c>
      <c r="D53" t="str">
        <f>RIGHT(B53,1)</f>
        <v>0</v>
      </c>
      <c r="E53" s="54">
        <f>IF(EXACT(C53,E1)=TRUE,D53,"")</f>
      </c>
      <c r="F53" s="54">
        <f>IF(EXACT(C53,F1)=TRUE,D53,"")</f>
      </c>
      <c r="G53" s="54">
        <f>IF(EXACT(C53,G1)=TRUE,D53,"")</f>
      </c>
      <c r="H53" s="54">
        <f>IF(EXACT(C53,H1)=TRUE,D53,"")</f>
      </c>
      <c r="I53" s="54">
        <f>IF(EXACT(C53,I1)=TRUE,D53,"")</f>
      </c>
      <c r="J53" s="54">
        <f>IF(EXACT(C53,J1)=TRUE,D53,"")</f>
      </c>
      <c r="K53" s="54">
        <f>IF(EXACT(C53,K1)=TRUE,D53,"")</f>
      </c>
      <c r="L53" s="54">
        <f>IF(EXACT(C53,L1)=TRUE,D53,"")</f>
      </c>
      <c r="M53" s="54">
        <f>IF(EXACT(C53,M1)=TRUE,D53,"")</f>
      </c>
      <c r="N53" s="54">
        <f>IF(EXACT(C53,N1)=TRUE,D53,"")</f>
      </c>
      <c r="O53" s="54">
        <f>IF(EXACT(C53,O1)=TRUE,D53,"")</f>
      </c>
      <c r="P53" s="54">
        <f>IF(EXACT(C53,P1)=TRUE,D53,"")</f>
      </c>
    </row>
    <row r="54" spans="1:16" ht="13.5">
      <c r="A54" s="53">
        <f>event!A54</f>
        <v>0</v>
      </c>
      <c r="B54" s="53">
        <f>event!G54</f>
        <v>0</v>
      </c>
      <c r="C54" t="str">
        <f>LEFT(B54,1)</f>
        <v>0</v>
      </c>
      <c r="D54" t="str">
        <f>RIGHT(B54,1)</f>
        <v>0</v>
      </c>
      <c r="E54" s="54">
        <f>IF(EXACT(C54,E1)=TRUE,D54,"")</f>
      </c>
      <c r="F54" s="54">
        <f>IF(EXACT(C54,F1)=TRUE,D54,"")</f>
      </c>
      <c r="G54" s="54">
        <f>IF(EXACT(C54,G1)=TRUE,D54,"")</f>
      </c>
      <c r="H54" s="54">
        <f>IF(EXACT(C54,H1)=TRUE,D54,"")</f>
      </c>
      <c r="I54" s="54">
        <f>IF(EXACT(C54,I1)=TRUE,D54,"")</f>
      </c>
      <c r="J54" s="54">
        <f>IF(EXACT(C54,J1)=TRUE,D54,"")</f>
      </c>
      <c r="K54" s="54">
        <f>IF(EXACT(C54,K1)=TRUE,D54,"")</f>
      </c>
      <c r="L54" s="54">
        <f>IF(EXACT(C54,L1)=TRUE,D54,"")</f>
      </c>
      <c r="M54" s="54">
        <f>IF(EXACT(C54,M1)=TRUE,D54,"")</f>
      </c>
      <c r="N54" s="54">
        <f>IF(EXACT(C54,N1)=TRUE,D54,"")</f>
      </c>
      <c r="O54" s="54">
        <f>IF(EXACT(C54,O1)=TRUE,D54,"")</f>
      </c>
      <c r="P54" s="54">
        <f>IF(EXACT(C54,P1)=TRUE,D54,"")</f>
      </c>
    </row>
    <row r="55" spans="1:16" ht="13.5">
      <c r="A55" s="53">
        <f>event!A55</f>
        <v>0</v>
      </c>
      <c r="B55" s="53">
        <f>event!G55</f>
        <v>0</v>
      </c>
      <c r="C55" t="str">
        <f>LEFT(B55,1)</f>
        <v>0</v>
      </c>
      <c r="D55" t="str">
        <f>RIGHT(B55,1)</f>
        <v>0</v>
      </c>
      <c r="E55" s="54">
        <f>IF(EXACT(C55,E1)=TRUE,D55,"")</f>
      </c>
      <c r="F55" s="54">
        <f>IF(EXACT(C55,F1)=TRUE,D55,"")</f>
      </c>
      <c r="G55" s="54">
        <f>IF(EXACT(C55,G1)=TRUE,D55,"")</f>
      </c>
      <c r="H55" s="54">
        <f>IF(EXACT(C55,H1)=TRUE,D55,"")</f>
      </c>
      <c r="I55" s="54">
        <f>IF(EXACT(C55,I1)=TRUE,D55,"")</f>
      </c>
      <c r="J55" s="54">
        <f>IF(EXACT(C55,J1)=TRUE,D55,"")</f>
      </c>
      <c r="K55" s="54">
        <f>IF(EXACT(C55,K1)=TRUE,D55,"")</f>
      </c>
      <c r="L55" s="54">
        <f>IF(EXACT(C55,L1)=TRUE,D55,"")</f>
      </c>
      <c r="M55" s="54">
        <f>IF(EXACT(C55,M1)=TRUE,D55,"")</f>
      </c>
      <c r="N55" s="54">
        <f>IF(EXACT(C55,N1)=TRUE,D55,"")</f>
      </c>
      <c r="O55" s="54">
        <f>IF(EXACT(C55,O1)=TRUE,D55,"")</f>
      </c>
      <c r="P55" s="54">
        <f>IF(EXACT(C55,P1)=TRUE,D55,"")</f>
      </c>
    </row>
    <row r="56" spans="1:16" ht="13.5">
      <c r="A56" s="53">
        <f>event!A56</f>
        <v>0</v>
      </c>
      <c r="B56" s="53">
        <f>event!G56</f>
        <v>0</v>
      </c>
      <c r="C56" t="str">
        <f>LEFT(B56,1)</f>
        <v>0</v>
      </c>
      <c r="D56" t="str">
        <f>RIGHT(B56,1)</f>
        <v>0</v>
      </c>
      <c r="E56" s="54">
        <f>IF(EXACT(C56,E1)=TRUE,D56,"")</f>
      </c>
      <c r="F56" s="54">
        <f>IF(EXACT(C56,F1)=TRUE,D56,"")</f>
      </c>
      <c r="G56" s="54">
        <f>IF(EXACT(C56,G1)=TRUE,D56,"")</f>
      </c>
      <c r="H56" s="54">
        <f>IF(EXACT(C56,H1)=TRUE,D56,"")</f>
      </c>
      <c r="I56" s="54">
        <f>IF(EXACT(C56,I1)=TRUE,D56,"")</f>
      </c>
      <c r="J56" s="54">
        <f>IF(EXACT(C56,J1)=TRUE,D56,"")</f>
      </c>
      <c r="K56" s="54">
        <f>IF(EXACT(C56,K1)=TRUE,D56,"")</f>
      </c>
      <c r="L56" s="54">
        <f>IF(EXACT(C56,L1)=TRUE,D56,"")</f>
      </c>
      <c r="M56" s="54">
        <f>IF(EXACT(C56,M1)=TRUE,D56,"")</f>
      </c>
      <c r="N56" s="54">
        <f>IF(EXACT(C56,N1)=TRUE,D56,"")</f>
      </c>
      <c r="O56" s="54">
        <f>IF(EXACT(C56,O1)=TRUE,D56,"")</f>
      </c>
      <c r="P56" s="54">
        <f>IF(EXACT(C56,P1)=TRUE,D56,"")</f>
      </c>
    </row>
    <row r="57" spans="1:16" ht="13.5">
      <c r="A57" s="53">
        <f>event!A57</f>
        <v>0</v>
      </c>
      <c r="B57" s="53">
        <f>event!G57</f>
        <v>0</v>
      </c>
      <c r="C57" t="str">
        <f>LEFT(B57,1)</f>
        <v>0</v>
      </c>
      <c r="D57" t="str">
        <f>RIGHT(B57,1)</f>
        <v>0</v>
      </c>
      <c r="E57" s="54">
        <f>IF(EXACT(C57,E1)=TRUE,D57,"")</f>
      </c>
      <c r="F57" s="54">
        <f>IF(EXACT(C57,F1)=TRUE,D57,"")</f>
      </c>
      <c r="G57" s="54">
        <f>IF(EXACT(C57,G1)=TRUE,D57,"")</f>
      </c>
      <c r="H57" s="54">
        <f>IF(EXACT(C57,H1)=TRUE,D57,"")</f>
      </c>
      <c r="I57" s="54">
        <f>IF(EXACT(C57,I1)=TRUE,D57,"")</f>
      </c>
      <c r="J57" s="54">
        <f>IF(EXACT(C57,J1)=TRUE,D57,"")</f>
      </c>
      <c r="K57" s="54">
        <f>IF(EXACT(C57,K1)=TRUE,D57,"")</f>
      </c>
      <c r="L57" s="54">
        <f>IF(EXACT(C57,L1)=TRUE,D57,"")</f>
      </c>
      <c r="M57" s="54">
        <f>IF(EXACT(C57,M1)=TRUE,D57,"")</f>
      </c>
      <c r="N57" s="54">
        <f>IF(EXACT(C57,N1)=TRUE,D57,"")</f>
      </c>
      <c r="O57" s="54">
        <f>IF(EXACT(C57,O1)=TRUE,D57,"")</f>
      </c>
      <c r="P57" s="54">
        <f>IF(EXACT(C57,P1)=TRUE,D57,"")</f>
      </c>
    </row>
    <row r="58" spans="1:16" ht="13.5">
      <c r="A58" s="53">
        <f>event!A58</f>
        <v>0</v>
      </c>
      <c r="B58" s="53">
        <f>event!G58</f>
        <v>0</v>
      </c>
      <c r="C58" t="str">
        <f>LEFT(B58,1)</f>
        <v>0</v>
      </c>
      <c r="D58" t="str">
        <f>RIGHT(B58,1)</f>
        <v>0</v>
      </c>
      <c r="E58" s="54">
        <f>IF(EXACT(C58,E1)=TRUE,D58,"")</f>
      </c>
      <c r="F58" s="54">
        <f>IF(EXACT(C58,F1)=TRUE,D58,"")</f>
      </c>
      <c r="G58" s="54">
        <f>IF(EXACT(C58,G1)=TRUE,D58,"")</f>
      </c>
      <c r="H58" s="54">
        <f>IF(EXACT(C58,H1)=TRUE,D58,"")</f>
      </c>
      <c r="I58" s="54">
        <f>IF(EXACT(C58,I1)=TRUE,D58,"")</f>
      </c>
      <c r="J58" s="54">
        <f>IF(EXACT(C58,J1)=TRUE,D58,"")</f>
      </c>
      <c r="K58" s="54">
        <f>IF(EXACT(C58,K1)=TRUE,D58,"")</f>
      </c>
      <c r="L58" s="54">
        <f>IF(EXACT(C58,L1)=TRUE,D58,"")</f>
      </c>
      <c r="M58" s="54">
        <f>IF(EXACT(C58,M1)=TRUE,D58,"")</f>
      </c>
      <c r="N58" s="54">
        <f>IF(EXACT(C58,N1)=TRUE,D58,"")</f>
      </c>
      <c r="O58" s="54">
        <f>IF(EXACT(C58,O1)=TRUE,D58,"")</f>
      </c>
      <c r="P58" s="54">
        <f>IF(EXACT(C58,P1)=TRUE,D58,"")</f>
      </c>
    </row>
    <row r="59" spans="1:16" ht="13.5">
      <c r="A59" s="53">
        <f>event!A59</f>
        <v>0</v>
      </c>
      <c r="B59" s="53">
        <f>event!G59</f>
        <v>0</v>
      </c>
      <c r="C59" t="str">
        <f>LEFT(B59,1)</f>
        <v>0</v>
      </c>
      <c r="D59" t="str">
        <f>RIGHT(B59,1)</f>
        <v>0</v>
      </c>
      <c r="E59" s="54">
        <f>IF(EXACT(C59,E1)=TRUE,D59,"")</f>
      </c>
      <c r="F59" s="54">
        <f>IF(EXACT(C59,F1)=TRUE,D59,"")</f>
      </c>
      <c r="G59" s="54">
        <f>IF(EXACT(C59,G1)=TRUE,D59,"")</f>
      </c>
      <c r="H59" s="54">
        <f>IF(EXACT(C59,H1)=TRUE,D59,"")</f>
      </c>
      <c r="I59" s="54">
        <f>IF(EXACT(C59,I1)=TRUE,D59,"")</f>
      </c>
      <c r="J59" s="54">
        <f>IF(EXACT(C59,J1)=TRUE,D59,"")</f>
      </c>
      <c r="K59" s="54">
        <f>IF(EXACT(C59,K1)=TRUE,D59,"")</f>
      </c>
      <c r="L59" s="54">
        <f>IF(EXACT(C59,L1)=TRUE,D59,"")</f>
      </c>
      <c r="M59" s="54">
        <f>IF(EXACT(C59,M1)=TRUE,D59,"")</f>
      </c>
      <c r="N59" s="54">
        <f>IF(EXACT(C59,N1)=TRUE,D59,"")</f>
      </c>
      <c r="O59" s="54">
        <f>IF(EXACT(C59,O1)=TRUE,D59,"")</f>
      </c>
      <c r="P59" s="54">
        <f>IF(EXACT(C59,P1)=TRUE,D59,"")</f>
      </c>
    </row>
    <row r="60" spans="1:16" ht="13.5">
      <c r="A60" s="53">
        <f>event!A60</f>
        <v>0</v>
      </c>
      <c r="B60" s="53">
        <f>event!G60</f>
        <v>0</v>
      </c>
      <c r="C60" t="str">
        <f>LEFT(B60,1)</f>
        <v>0</v>
      </c>
      <c r="D60" t="str">
        <f>RIGHT(B60,1)</f>
        <v>0</v>
      </c>
      <c r="E60" s="54">
        <f>IF(EXACT(C60,E1)=TRUE,D60,"")</f>
      </c>
      <c r="F60" s="54">
        <f>IF(EXACT(C60,F1)=TRUE,D60,"")</f>
      </c>
      <c r="G60" s="54">
        <f>IF(EXACT(C60,G1)=TRUE,D60,"")</f>
      </c>
      <c r="H60" s="54">
        <f>IF(EXACT(C60,H1)=TRUE,D60,"")</f>
      </c>
      <c r="I60" s="54">
        <f>IF(EXACT(C60,I1)=TRUE,D60,"")</f>
      </c>
      <c r="J60" s="54">
        <f>IF(EXACT(C60,J1)=TRUE,D60,"")</f>
      </c>
      <c r="K60" s="54">
        <f>IF(EXACT(C60,K1)=TRUE,D60,"")</f>
      </c>
      <c r="L60" s="54">
        <f>IF(EXACT(C60,L1)=TRUE,D60,"")</f>
      </c>
      <c r="M60" s="54">
        <f>IF(EXACT(C60,M1)=TRUE,D60,"")</f>
      </c>
      <c r="N60" s="54">
        <f>IF(EXACT(C60,N1)=TRUE,D60,"")</f>
      </c>
      <c r="O60" s="54">
        <f>IF(EXACT(C60,O1)=TRUE,D60,"")</f>
      </c>
      <c r="P60" s="54">
        <f>IF(EXACT(C60,P1)=TRUE,D60,"")</f>
      </c>
    </row>
    <row r="61" spans="1:16" ht="13.5">
      <c r="A61" s="53">
        <f>event!A61</f>
        <v>0</v>
      </c>
      <c r="B61" s="53">
        <f>event!G61</f>
        <v>0</v>
      </c>
      <c r="C61" t="str">
        <f>LEFT(B61,1)</f>
        <v>0</v>
      </c>
      <c r="D61" t="str">
        <f>RIGHT(B61,1)</f>
        <v>0</v>
      </c>
      <c r="E61" s="54">
        <f>IF(EXACT(C61,E1)=TRUE,D61,"")</f>
      </c>
      <c r="F61" s="54">
        <f>IF(EXACT(C61,F1)=TRUE,D61,"")</f>
      </c>
      <c r="G61" s="54">
        <f>IF(EXACT(C61,G1)=TRUE,D61,"")</f>
      </c>
      <c r="H61" s="54">
        <f>IF(EXACT(C61,H1)=TRUE,D61,"")</f>
      </c>
      <c r="I61" s="54">
        <f>IF(EXACT(C61,I1)=TRUE,D61,"")</f>
      </c>
      <c r="J61" s="54">
        <f>IF(EXACT(C61,J1)=TRUE,D61,"")</f>
      </c>
      <c r="K61" s="54">
        <f>IF(EXACT(C61,K1)=TRUE,D61,"")</f>
      </c>
      <c r="L61" s="54">
        <f>IF(EXACT(C61,L1)=TRUE,D61,"")</f>
      </c>
      <c r="M61" s="54">
        <f>IF(EXACT(C61,M1)=TRUE,D61,"")</f>
      </c>
      <c r="N61" s="54">
        <f>IF(EXACT(C61,N1)=TRUE,D61,"")</f>
      </c>
      <c r="O61" s="54">
        <f>IF(EXACT(C61,O1)=TRUE,D61,"")</f>
      </c>
      <c r="P61" s="54">
        <f>IF(EXACT(C61,P1)=TRUE,D61,"")</f>
      </c>
    </row>
    <row r="62" spans="1:16" ht="13.5">
      <c r="A62" s="53">
        <f>event!A62</f>
        <v>0</v>
      </c>
      <c r="B62" s="53">
        <f>event!G62</f>
        <v>0</v>
      </c>
      <c r="C62" t="str">
        <f>LEFT(B62,1)</f>
        <v>0</v>
      </c>
      <c r="D62" t="str">
        <f>RIGHT(B62,1)</f>
        <v>0</v>
      </c>
      <c r="E62" s="54">
        <f>IF(EXACT(C62,E1)=TRUE,D62,"")</f>
      </c>
      <c r="F62" s="54">
        <f>IF(EXACT(C62,F1)=TRUE,D62,"")</f>
      </c>
      <c r="G62" s="54">
        <f>IF(EXACT(C62,G1)=TRUE,D62,"")</f>
      </c>
      <c r="H62" s="54">
        <f>IF(EXACT(C62,H1)=TRUE,D62,"")</f>
      </c>
      <c r="I62" s="54">
        <f>IF(EXACT(C62,I1)=TRUE,D62,"")</f>
      </c>
      <c r="J62" s="54">
        <f>IF(EXACT(C62,J1)=TRUE,D62,"")</f>
      </c>
      <c r="K62" s="54">
        <f>IF(EXACT(C62,K1)=TRUE,D62,"")</f>
      </c>
      <c r="L62" s="54">
        <f>IF(EXACT(C62,L1)=TRUE,D62,"")</f>
      </c>
      <c r="M62" s="54">
        <f>IF(EXACT(C62,M1)=TRUE,D62,"")</f>
      </c>
      <c r="N62" s="54">
        <f>IF(EXACT(C62,N1)=TRUE,D62,"")</f>
      </c>
      <c r="O62" s="54">
        <f>IF(EXACT(C62,O1)=TRUE,D62,"")</f>
      </c>
      <c r="P62" s="54">
        <f>IF(EXACT(C62,P1)=TRUE,D62,"")</f>
      </c>
    </row>
    <row r="63" spans="1:16" ht="13.5">
      <c r="A63" s="53">
        <f>event!A63</f>
        <v>0</v>
      </c>
      <c r="B63" s="53">
        <f>event!G63</f>
        <v>0</v>
      </c>
      <c r="C63" t="str">
        <f>LEFT(B63,1)</f>
        <v>0</v>
      </c>
      <c r="D63" t="str">
        <f>RIGHT(B63,1)</f>
        <v>0</v>
      </c>
      <c r="E63" s="54">
        <f>IF(EXACT(C63,E1)=TRUE,D63,"")</f>
      </c>
      <c r="F63" s="54">
        <f>IF(EXACT(C63,F1)=TRUE,D63,"")</f>
      </c>
      <c r="G63" s="54">
        <f>IF(EXACT(C63,G1)=TRUE,D63,"")</f>
      </c>
      <c r="H63" s="54">
        <f>IF(EXACT(C63,H1)=TRUE,D63,"")</f>
      </c>
      <c r="I63" s="54">
        <f>IF(EXACT(C63,I1)=TRUE,D63,"")</f>
      </c>
      <c r="J63" s="54">
        <f>IF(EXACT(C63,J1)=TRUE,D63,"")</f>
      </c>
      <c r="K63" s="54">
        <f>IF(EXACT(C63,K1)=TRUE,D63,"")</f>
      </c>
      <c r="L63" s="54">
        <f>IF(EXACT(C63,L1)=TRUE,D63,"")</f>
      </c>
      <c r="M63" s="54">
        <f>IF(EXACT(C63,M1)=TRUE,D63,"")</f>
      </c>
      <c r="N63" s="54">
        <f>IF(EXACT(C63,N1)=TRUE,D63,"")</f>
      </c>
      <c r="O63" s="54">
        <f>IF(EXACT(C63,O1)=TRUE,D63,"")</f>
      </c>
      <c r="P63" s="54">
        <f>IF(EXACT(C63,P1)=TRUE,D63,"")</f>
      </c>
    </row>
    <row r="64" spans="1:16" ht="13.5">
      <c r="A64" s="53">
        <f>event!A64</f>
        <v>0</v>
      </c>
      <c r="B64" s="53">
        <f>event!G64</f>
        <v>0</v>
      </c>
      <c r="C64" t="str">
        <f>LEFT(B64,1)</f>
        <v>0</v>
      </c>
      <c r="D64" t="str">
        <f>RIGHT(B64,1)</f>
        <v>0</v>
      </c>
      <c r="E64" s="54">
        <f>IF(EXACT(C64,E1)=TRUE,D64,"")</f>
      </c>
      <c r="F64" s="54">
        <f>IF(EXACT(C64,F1)=TRUE,D64,"")</f>
      </c>
      <c r="G64" s="54">
        <f>IF(EXACT(C64,G1)=TRUE,D64,"")</f>
      </c>
      <c r="H64" s="54">
        <f>IF(EXACT(C64,H1)=TRUE,D64,"")</f>
      </c>
      <c r="I64" s="54">
        <f>IF(EXACT(C64,I1)=TRUE,D64,"")</f>
      </c>
      <c r="J64" s="54">
        <f>IF(EXACT(C64,J1)=TRUE,D64,"")</f>
      </c>
      <c r="K64" s="54">
        <f>IF(EXACT(C64,K1)=TRUE,D64,"")</f>
      </c>
      <c r="L64" s="54">
        <f>IF(EXACT(C64,L1)=TRUE,D64,"")</f>
      </c>
      <c r="M64" s="54">
        <f>IF(EXACT(C64,M1)=TRUE,D64,"")</f>
      </c>
      <c r="N64" s="54">
        <f>IF(EXACT(C64,N1)=TRUE,D64,"")</f>
      </c>
      <c r="O64" s="54">
        <f>IF(EXACT(C64,O1)=TRUE,D64,"")</f>
      </c>
      <c r="P64" s="54">
        <f>IF(EXACT(C64,P1)=TRUE,D64,"")</f>
      </c>
    </row>
    <row r="65" spans="1:16" ht="13.5">
      <c r="A65" s="53">
        <f>event!A65</f>
        <v>0</v>
      </c>
      <c r="B65" s="53">
        <f>event!G65</f>
        <v>0</v>
      </c>
      <c r="C65" t="str">
        <f>LEFT(B65,1)</f>
        <v>0</v>
      </c>
      <c r="D65" t="str">
        <f>RIGHT(B65,1)</f>
        <v>0</v>
      </c>
      <c r="E65" s="54">
        <f>IF(EXACT(C65,E1)=TRUE,D65,"")</f>
      </c>
      <c r="F65" s="54">
        <f>IF(EXACT(C65,F1)=TRUE,D65,"")</f>
      </c>
      <c r="G65" s="54">
        <f>IF(EXACT(C65,G1)=TRUE,D65,"")</f>
      </c>
      <c r="H65" s="54">
        <f>IF(EXACT(C65,H1)=TRUE,D65,"")</f>
      </c>
      <c r="I65" s="54">
        <f>IF(EXACT(C65,I1)=TRUE,D65,"")</f>
      </c>
      <c r="J65" s="54">
        <f>IF(EXACT(C65,J1)=TRUE,D65,"")</f>
      </c>
      <c r="K65" s="54">
        <f>IF(EXACT(C65,K1)=TRUE,D65,"")</f>
      </c>
      <c r="L65" s="54">
        <f>IF(EXACT(C65,L1)=TRUE,D65,"")</f>
      </c>
      <c r="M65" s="54">
        <f>IF(EXACT(C65,M1)=TRUE,D65,"")</f>
      </c>
      <c r="N65" s="54">
        <f>IF(EXACT(C65,N1)=TRUE,D65,"")</f>
      </c>
      <c r="O65" s="54">
        <f>IF(EXACT(C65,O1)=TRUE,D65,"")</f>
      </c>
      <c r="P65" s="54">
        <f>IF(EXACT(C65,P1)=TRUE,D65,"")</f>
      </c>
    </row>
    <row r="66" spans="1:16" ht="13.5">
      <c r="A66" s="53">
        <f>event!A66</f>
        <v>0</v>
      </c>
      <c r="B66" s="53">
        <f>event!G66</f>
        <v>0</v>
      </c>
      <c r="C66" t="str">
        <f>LEFT(B66,1)</f>
        <v>0</v>
      </c>
      <c r="D66" t="str">
        <f>RIGHT(B66,1)</f>
        <v>0</v>
      </c>
      <c r="E66" s="54">
        <f>IF(EXACT(C66,E1)=TRUE,D66,"")</f>
      </c>
      <c r="F66" s="54">
        <f>IF(EXACT(C66,F1)=TRUE,D66,"")</f>
      </c>
      <c r="G66" s="54">
        <f>IF(EXACT(C66,G1)=TRUE,D66,"")</f>
      </c>
      <c r="H66" s="54">
        <f>IF(EXACT(C66,H1)=TRUE,D66,"")</f>
      </c>
      <c r="I66" s="54">
        <f>IF(EXACT(C66,I1)=TRUE,D66,"")</f>
      </c>
      <c r="J66" s="54">
        <f>IF(EXACT(C66,J1)=TRUE,D66,"")</f>
      </c>
      <c r="K66" s="54">
        <f>IF(EXACT(C66,K1)=TRUE,D66,"")</f>
      </c>
      <c r="L66" s="54">
        <f>IF(EXACT(C66,L1)=TRUE,D66,"")</f>
      </c>
      <c r="M66" s="54">
        <f>IF(EXACT(C66,M1)=TRUE,D66,"")</f>
      </c>
      <c r="N66" s="54">
        <f>IF(EXACT(C66,N1)=TRUE,D66,"")</f>
      </c>
      <c r="O66" s="54">
        <f>IF(EXACT(C66,O1)=TRUE,D66,"")</f>
      </c>
      <c r="P66" s="54">
        <f>IF(EXACT(C66,P1)=TRUE,D66,"")</f>
      </c>
    </row>
    <row r="67" spans="1:16" ht="13.5">
      <c r="A67" s="53">
        <f>event!A67</f>
        <v>0</v>
      </c>
      <c r="B67" s="53">
        <f>event!G67</f>
        <v>0</v>
      </c>
      <c r="C67" t="str">
        <f>LEFT(B67,1)</f>
        <v>0</v>
      </c>
      <c r="D67" t="str">
        <f>RIGHT(B67,1)</f>
        <v>0</v>
      </c>
      <c r="E67" s="54">
        <f>IF(EXACT(C67,E1)=TRUE,D67,"")</f>
      </c>
      <c r="F67" s="54">
        <f>IF(EXACT(C67,F1)=TRUE,D67,"")</f>
      </c>
      <c r="G67" s="54">
        <f>IF(EXACT(C67,G1)=TRUE,D67,"")</f>
      </c>
      <c r="H67" s="54">
        <f>IF(EXACT(C67,H1)=TRUE,D67,"")</f>
      </c>
      <c r="I67" s="54">
        <f>IF(EXACT(C67,I1)=TRUE,D67,"")</f>
      </c>
      <c r="J67" s="54">
        <f>IF(EXACT(C67,J1)=TRUE,D67,"")</f>
      </c>
      <c r="K67" s="54">
        <f>IF(EXACT(C67,K1)=TRUE,D67,"")</f>
      </c>
      <c r="L67" s="54">
        <f>IF(EXACT(C67,L1)=TRUE,D67,"")</f>
      </c>
      <c r="M67" s="54">
        <f>IF(EXACT(C67,M1)=TRUE,D67,"")</f>
      </c>
      <c r="N67" s="54">
        <f>IF(EXACT(C67,N1)=TRUE,D67,"")</f>
      </c>
      <c r="O67" s="54">
        <f>IF(EXACT(C67,O1)=TRUE,D67,"")</f>
      </c>
      <c r="P67" s="54">
        <f>IF(EXACT(C67,P1)=TRUE,D67,"")</f>
      </c>
    </row>
    <row r="68" spans="1:16" ht="13.5">
      <c r="A68" s="53">
        <f>event!A68</f>
        <v>0</v>
      </c>
      <c r="B68" s="53">
        <f>event!G68</f>
        <v>0</v>
      </c>
      <c r="C68" t="str">
        <f>LEFT(B68,1)</f>
        <v>0</v>
      </c>
      <c r="D68" t="str">
        <f>RIGHT(B68,1)</f>
        <v>0</v>
      </c>
      <c r="E68" s="54">
        <f>IF(EXACT(C68,E1)=TRUE,D68,"")</f>
      </c>
      <c r="F68" s="54">
        <f>IF(EXACT(C68,F1)=TRUE,D68,"")</f>
      </c>
      <c r="G68" s="54">
        <f>IF(EXACT(C68,G1)=TRUE,D68,"")</f>
      </c>
      <c r="H68" s="54">
        <f>IF(EXACT(C68,H1)=TRUE,D68,"")</f>
      </c>
      <c r="I68" s="54">
        <f>IF(EXACT(C68,I1)=TRUE,D68,"")</f>
      </c>
      <c r="J68" s="54">
        <f>IF(EXACT(C68,J1)=TRUE,D68,"")</f>
      </c>
      <c r="K68" s="54">
        <f>IF(EXACT(C68,K1)=TRUE,D68,"")</f>
      </c>
      <c r="L68" s="54">
        <f>IF(EXACT(C68,L1)=TRUE,D68,"")</f>
      </c>
      <c r="M68" s="54">
        <f>IF(EXACT(C68,M1)=TRUE,D68,"")</f>
      </c>
      <c r="N68" s="54">
        <f>IF(EXACT(C68,N1)=TRUE,D68,"")</f>
      </c>
      <c r="O68" s="54">
        <f>IF(EXACT(C68,O1)=TRUE,D68,"")</f>
      </c>
      <c r="P68" s="54">
        <f>IF(EXACT(C68,P1)=TRUE,D68,"")</f>
      </c>
    </row>
    <row r="69" spans="1:16" ht="13.5">
      <c r="A69" s="53">
        <f>event!A69</f>
        <v>0</v>
      </c>
      <c r="B69" s="53">
        <f>event!G69</f>
        <v>0</v>
      </c>
      <c r="C69" t="str">
        <f>LEFT(B69,1)</f>
        <v>0</v>
      </c>
      <c r="D69" t="str">
        <f>RIGHT(B69,1)</f>
        <v>0</v>
      </c>
      <c r="E69" s="54">
        <f>IF(EXACT(C69,E1)=TRUE,D69,"")</f>
      </c>
      <c r="F69" s="54">
        <f>IF(EXACT(C69,F1)=TRUE,D69,"")</f>
      </c>
      <c r="G69" s="54">
        <f>IF(EXACT(C69,G1)=TRUE,D69,"")</f>
      </c>
      <c r="H69" s="54">
        <f>IF(EXACT(C69,H1)=TRUE,D69,"")</f>
      </c>
      <c r="I69" s="54">
        <f>IF(EXACT(C69,I1)=TRUE,D69,"")</f>
      </c>
      <c r="J69" s="54">
        <f>IF(EXACT(C69,J1)=TRUE,D69,"")</f>
      </c>
      <c r="K69" s="54">
        <f>IF(EXACT(C69,K1)=TRUE,D69,"")</f>
      </c>
      <c r="L69" s="54">
        <f>IF(EXACT(C69,L1)=TRUE,D69,"")</f>
      </c>
      <c r="M69" s="54">
        <f>IF(EXACT(C69,M1)=TRUE,D69,"")</f>
      </c>
      <c r="N69" s="54">
        <f>IF(EXACT(C69,N1)=TRUE,D69,"")</f>
      </c>
      <c r="O69" s="54">
        <f>IF(EXACT(C69,O1)=TRUE,D69,"")</f>
      </c>
      <c r="P69" s="54">
        <f>IF(EXACT(C69,P1)=TRUE,D69,"")</f>
      </c>
    </row>
    <row r="70" spans="1:16" ht="13.5">
      <c r="A70" s="53">
        <f>event!A70</f>
        <v>0</v>
      </c>
      <c r="B70" s="53">
        <f>event!G70</f>
        <v>0</v>
      </c>
      <c r="C70" t="str">
        <f>LEFT(B70,1)</f>
        <v>0</v>
      </c>
      <c r="D70" t="str">
        <f>RIGHT(B70,1)</f>
        <v>0</v>
      </c>
      <c r="E70" s="54">
        <f>IF(EXACT(C70,E1)=TRUE,D70,"")</f>
      </c>
      <c r="F70" s="54">
        <f>IF(EXACT(C70,F1)=TRUE,D70,"")</f>
      </c>
      <c r="G70" s="54">
        <f>IF(EXACT(C70,G1)=TRUE,D70,"")</f>
      </c>
      <c r="H70" s="54">
        <f>IF(EXACT(C70,H1)=TRUE,D70,"")</f>
      </c>
      <c r="I70" s="54">
        <f>IF(EXACT(C70,I1)=TRUE,D70,"")</f>
      </c>
      <c r="J70" s="54">
        <f>IF(EXACT(C70,J1)=TRUE,D70,"")</f>
      </c>
      <c r="K70" s="54">
        <f>IF(EXACT(C70,K1)=TRUE,D70,"")</f>
      </c>
      <c r="L70" s="54">
        <f>IF(EXACT(C70,L1)=TRUE,D70,"")</f>
      </c>
      <c r="M70" s="54">
        <f>IF(EXACT(C70,M1)=TRUE,D70,"")</f>
      </c>
      <c r="N70" s="54">
        <f>IF(EXACT(C70,N1)=TRUE,D70,"")</f>
      </c>
      <c r="O70" s="54">
        <f>IF(EXACT(C70,O1)=TRUE,D70,"")</f>
      </c>
      <c r="P70" s="54">
        <f>IF(EXACT(C70,P1)=TRUE,D70,"")</f>
      </c>
    </row>
    <row r="71" spans="1:16" ht="13.5">
      <c r="A71" s="53">
        <f>event!A71</f>
        <v>0</v>
      </c>
      <c r="B71" s="53">
        <f>event!G71</f>
        <v>0</v>
      </c>
      <c r="C71" t="str">
        <f>LEFT(B71,1)</f>
        <v>0</v>
      </c>
      <c r="D71" t="str">
        <f>RIGHT(B71,1)</f>
        <v>0</v>
      </c>
      <c r="E71" s="54">
        <f>IF(EXACT(C71,E1)=TRUE,D71,"")</f>
      </c>
      <c r="F71" s="54">
        <f>IF(EXACT(C71,F1)=TRUE,D71,"")</f>
      </c>
      <c r="G71" s="54">
        <f>IF(EXACT(C71,G1)=TRUE,D71,"")</f>
      </c>
      <c r="H71" s="54">
        <f>IF(EXACT(C71,H1)=TRUE,D71,"")</f>
      </c>
      <c r="I71" s="54">
        <f>IF(EXACT(C71,I1)=TRUE,D71,"")</f>
      </c>
      <c r="J71" s="54">
        <f>IF(EXACT(C71,J1)=TRUE,D71,"")</f>
      </c>
      <c r="K71" s="54">
        <f>IF(EXACT(C71,K1)=TRUE,D71,"")</f>
      </c>
      <c r="L71" s="54">
        <f>IF(EXACT(C71,L1)=TRUE,D71,"")</f>
      </c>
      <c r="M71" s="54">
        <f>IF(EXACT(C71,M1)=TRUE,D71,"")</f>
      </c>
      <c r="N71" s="54">
        <f>IF(EXACT(C71,N1)=TRUE,D71,"")</f>
      </c>
      <c r="O71" s="54">
        <f>IF(EXACT(C71,O1)=TRUE,D71,"")</f>
      </c>
      <c r="P71" s="54">
        <f>IF(EXACT(C71,P1)=TRUE,D71,"")</f>
      </c>
    </row>
    <row r="72" spans="1:16" ht="13.5">
      <c r="A72" s="53">
        <f>event!A72</f>
        <v>0</v>
      </c>
      <c r="B72" s="53">
        <f>event!G72</f>
        <v>0</v>
      </c>
      <c r="C72" t="str">
        <f>LEFT(B72,1)</f>
        <v>0</v>
      </c>
      <c r="D72" t="str">
        <f>RIGHT(B72,1)</f>
        <v>0</v>
      </c>
      <c r="E72" s="54">
        <f>IF(EXACT(C72,E1)=TRUE,D72,"")</f>
      </c>
      <c r="F72" s="54">
        <f>IF(EXACT(C72,F1)=TRUE,D72,"")</f>
      </c>
      <c r="G72" s="54">
        <f>IF(EXACT(C72,G1)=TRUE,D72,"")</f>
      </c>
      <c r="H72" s="54">
        <f>IF(EXACT(C72,H1)=TRUE,D72,"")</f>
      </c>
      <c r="I72" s="54">
        <f>IF(EXACT(C72,I1)=TRUE,D72,"")</f>
      </c>
      <c r="J72" s="54">
        <f>IF(EXACT(C72,J1)=TRUE,D72,"")</f>
      </c>
      <c r="K72" s="54">
        <f>IF(EXACT(C72,K1)=TRUE,D72,"")</f>
      </c>
      <c r="L72" s="54">
        <f>IF(EXACT(C72,L1)=TRUE,D72,"")</f>
      </c>
      <c r="M72" s="54">
        <f>IF(EXACT(C72,M1)=TRUE,D72,"")</f>
      </c>
      <c r="N72" s="54">
        <f>IF(EXACT(C72,N1)=TRUE,D72,"")</f>
      </c>
      <c r="O72" s="54">
        <f>IF(EXACT(C72,O1)=TRUE,D72,"")</f>
      </c>
      <c r="P72" s="54">
        <f>IF(EXACT(C72,P1)=TRUE,D72,"")</f>
      </c>
    </row>
    <row r="73" spans="1:16" ht="13.5">
      <c r="A73" s="53">
        <f>event!A73</f>
        <v>0</v>
      </c>
      <c r="B73" s="53">
        <f>event!G73</f>
        <v>0</v>
      </c>
      <c r="C73" t="str">
        <f>LEFT(B73,1)</f>
        <v>0</v>
      </c>
      <c r="D73" t="str">
        <f>RIGHT(B73,1)</f>
        <v>0</v>
      </c>
      <c r="E73" s="54">
        <f>IF(EXACT(C73,E1)=TRUE,D73,"")</f>
      </c>
      <c r="F73" s="54">
        <f>IF(EXACT(C73,F1)=TRUE,D73,"")</f>
      </c>
      <c r="G73" s="54">
        <f>IF(EXACT(C73,G1)=TRUE,D73,"")</f>
      </c>
      <c r="H73" s="54">
        <f>IF(EXACT(C73,H1)=TRUE,D73,"")</f>
      </c>
      <c r="I73" s="54">
        <f>IF(EXACT(C73,I1)=TRUE,D73,"")</f>
      </c>
      <c r="J73" s="54">
        <f>IF(EXACT(C73,J1)=TRUE,D73,"")</f>
      </c>
      <c r="K73" s="54">
        <f>IF(EXACT(C73,K1)=TRUE,D73,"")</f>
      </c>
      <c r="L73" s="54">
        <f>IF(EXACT(C73,L1)=TRUE,D73,"")</f>
      </c>
      <c r="M73" s="54">
        <f>IF(EXACT(C73,M1)=TRUE,D73,"")</f>
      </c>
      <c r="N73" s="54">
        <f>IF(EXACT(C73,N1)=TRUE,D73,"")</f>
      </c>
      <c r="O73" s="54">
        <f>IF(EXACT(C73,O1)=TRUE,D73,"")</f>
      </c>
      <c r="P73" s="54">
        <f>IF(EXACT(C73,P1)=TRUE,D73,"")</f>
      </c>
    </row>
    <row r="74" spans="1:16" ht="13.5">
      <c r="A74" s="53">
        <f>event!A74</f>
        <v>0</v>
      </c>
      <c r="B74" s="53">
        <f>event!G74</f>
        <v>0</v>
      </c>
      <c r="C74" t="str">
        <f>LEFT(B74,1)</f>
        <v>0</v>
      </c>
      <c r="D74" t="str">
        <f>RIGHT(B74,1)</f>
        <v>0</v>
      </c>
      <c r="E74" s="54">
        <f>IF(EXACT(C74,E1)=TRUE,D74,"")</f>
      </c>
      <c r="F74" s="54">
        <f>IF(EXACT(C74,F1)=TRUE,D74,"")</f>
      </c>
      <c r="G74" s="54">
        <f>IF(EXACT(C74,G1)=TRUE,D74,"")</f>
      </c>
      <c r="H74" s="54">
        <f>IF(EXACT(C74,H1)=TRUE,D74,"")</f>
      </c>
      <c r="I74" s="54">
        <f>IF(EXACT(C74,I1)=TRUE,D74,"")</f>
      </c>
      <c r="J74" s="54">
        <f>IF(EXACT(C74,J1)=TRUE,D74,"")</f>
      </c>
      <c r="K74" s="54">
        <f>IF(EXACT(C74,K1)=TRUE,D74,"")</f>
      </c>
      <c r="L74" s="54">
        <f>IF(EXACT(C74,L1)=TRUE,D74,"")</f>
      </c>
      <c r="M74" s="54">
        <f>IF(EXACT(C74,M1)=TRUE,D74,"")</f>
      </c>
      <c r="N74" s="54">
        <f>IF(EXACT(C74,N1)=TRUE,D74,"")</f>
      </c>
      <c r="O74" s="54">
        <f>IF(EXACT(C74,O1)=TRUE,D74,"")</f>
      </c>
      <c r="P74" s="54">
        <f>IF(EXACT(C74,P1)=TRUE,D74,"")</f>
      </c>
    </row>
    <row r="75" spans="1:16" ht="13.5">
      <c r="A75" s="53">
        <f>event!A75</f>
        <v>0</v>
      </c>
      <c r="B75" s="53">
        <f>event!G75</f>
        <v>0</v>
      </c>
      <c r="C75" t="str">
        <f>LEFT(B75,1)</f>
        <v>0</v>
      </c>
      <c r="D75" t="str">
        <f>RIGHT(B75,1)</f>
        <v>0</v>
      </c>
      <c r="E75" s="54">
        <f>IF(EXACT(C75,E1)=TRUE,D75,"")</f>
      </c>
      <c r="F75" s="54">
        <f>IF(EXACT(C75,F1)=TRUE,D75,"")</f>
      </c>
      <c r="G75" s="54">
        <f>IF(EXACT(C75,G1)=TRUE,D75,"")</f>
      </c>
      <c r="H75" s="54">
        <f>IF(EXACT(C75,H1)=TRUE,D75,"")</f>
      </c>
      <c r="I75" s="54">
        <f>IF(EXACT(C75,I1)=TRUE,D75,"")</f>
      </c>
      <c r="J75" s="54">
        <f>IF(EXACT(C75,J1)=TRUE,D75,"")</f>
      </c>
      <c r="K75" s="54">
        <f>IF(EXACT(C75,K1)=TRUE,D75,"")</f>
      </c>
      <c r="L75" s="54">
        <f>IF(EXACT(C75,L1)=TRUE,D75,"")</f>
      </c>
      <c r="M75" s="54">
        <f>IF(EXACT(C75,M1)=TRUE,D75,"")</f>
      </c>
      <c r="N75" s="54">
        <f>IF(EXACT(C75,N1)=TRUE,D75,"")</f>
      </c>
      <c r="O75" s="54">
        <f>IF(EXACT(C75,O1)=TRUE,D75,"")</f>
      </c>
      <c r="P75" s="54">
        <f>IF(EXACT(C75,P1)=TRUE,D75,"")</f>
      </c>
    </row>
    <row r="76" spans="1:16" ht="13.5">
      <c r="A76" s="53">
        <f>event!A76</f>
        <v>0</v>
      </c>
      <c r="B76" s="53">
        <f>event!G76</f>
        <v>0</v>
      </c>
      <c r="C76" t="str">
        <f>LEFT(B76,1)</f>
        <v>0</v>
      </c>
      <c r="D76" t="str">
        <f>RIGHT(B76,1)</f>
        <v>0</v>
      </c>
      <c r="E76" s="54">
        <f>IF(EXACT(C76,E1)=TRUE,D76,"")</f>
      </c>
      <c r="F76" s="54">
        <f>IF(EXACT(C76,F1)=TRUE,D76,"")</f>
      </c>
      <c r="G76" s="54">
        <f>IF(EXACT(C76,G1)=TRUE,D76,"")</f>
      </c>
      <c r="H76" s="54">
        <f>IF(EXACT(C76,H1)=TRUE,D76,"")</f>
      </c>
      <c r="I76" s="54">
        <f>IF(EXACT(C76,I1)=TRUE,D76,"")</f>
      </c>
      <c r="J76" s="54">
        <f>IF(EXACT(C76,J1)=TRUE,D76,"")</f>
      </c>
      <c r="K76" s="54">
        <f>IF(EXACT(C76,K1)=TRUE,D76,"")</f>
      </c>
      <c r="L76" s="54">
        <f>IF(EXACT(C76,L1)=TRUE,D76,"")</f>
      </c>
      <c r="M76" s="54">
        <f>IF(EXACT(C76,M1)=TRUE,D76,"")</f>
      </c>
      <c r="N76" s="54">
        <f>IF(EXACT(C76,N1)=TRUE,D76,"")</f>
      </c>
      <c r="O76" s="54">
        <f>IF(EXACT(C76,O1)=TRUE,D76,"")</f>
      </c>
      <c r="P76" s="54">
        <f>IF(EXACT(C76,P1)=TRUE,D76,"")</f>
      </c>
    </row>
    <row r="77" spans="1:16" ht="13.5">
      <c r="A77" s="53">
        <f>event!A77</f>
        <v>0</v>
      </c>
      <c r="B77" s="53">
        <f>event!G77</f>
        <v>0</v>
      </c>
      <c r="C77" t="str">
        <f>LEFT(B77,1)</f>
        <v>0</v>
      </c>
      <c r="D77" t="str">
        <f>RIGHT(B77,1)</f>
        <v>0</v>
      </c>
      <c r="E77" s="54">
        <f>IF(EXACT(C77,E1)=TRUE,D77,"")</f>
      </c>
      <c r="F77" s="54">
        <f>IF(EXACT(C77,F1)=TRUE,D77,"")</f>
      </c>
      <c r="G77" s="54">
        <f>IF(EXACT(C77,G1)=TRUE,D77,"")</f>
      </c>
      <c r="H77" s="54">
        <f>IF(EXACT(C77,H1)=TRUE,D77,"")</f>
      </c>
      <c r="I77" s="54">
        <f>IF(EXACT(C77,I1)=TRUE,D77,"")</f>
      </c>
      <c r="J77" s="54">
        <f>IF(EXACT(C77,J1)=TRUE,D77,"")</f>
      </c>
      <c r="K77" s="54">
        <f>IF(EXACT(C77,K1)=TRUE,D77,"")</f>
      </c>
      <c r="L77" s="54">
        <f>IF(EXACT(C77,L1)=TRUE,D77,"")</f>
      </c>
      <c r="M77" s="54">
        <f>IF(EXACT(C77,M1)=TRUE,D77,"")</f>
      </c>
      <c r="N77" s="54">
        <f>IF(EXACT(C77,N1)=TRUE,D77,"")</f>
      </c>
      <c r="O77" s="54">
        <f>IF(EXACT(C77,O1)=TRUE,D77,"")</f>
      </c>
      <c r="P77" s="54">
        <f>IF(EXACT(C77,P1)=TRUE,D77,"")</f>
      </c>
    </row>
    <row r="78" spans="1:16" ht="13.5">
      <c r="A78" s="53">
        <f>event!A78</f>
        <v>0</v>
      </c>
      <c r="B78" s="53">
        <f>event!G78</f>
        <v>0</v>
      </c>
      <c r="C78" t="str">
        <f>LEFT(B78,1)</f>
        <v>0</v>
      </c>
      <c r="D78" t="str">
        <f>RIGHT(B78,1)</f>
        <v>0</v>
      </c>
      <c r="E78" s="54">
        <f>IF(EXACT(C78,E1)=TRUE,D78,"")</f>
      </c>
      <c r="F78" s="54">
        <f>IF(EXACT(C78,F1)=TRUE,D78,"")</f>
      </c>
      <c r="G78" s="54">
        <f>IF(EXACT(C78,G1)=TRUE,D78,"")</f>
      </c>
      <c r="H78" s="54">
        <f>IF(EXACT(C78,H1)=TRUE,D78,"")</f>
      </c>
      <c r="I78" s="54">
        <f>IF(EXACT(C78,I1)=TRUE,D78,"")</f>
      </c>
      <c r="J78" s="54">
        <f>IF(EXACT(C78,J1)=TRUE,D78,"")</f>
      </c>
      <c r="K78" s="54">
        <f>IF(EXACT(C78,K1)=TRUE,D78,"")</f>
      </c>
      <c r="L78" s="54">
        <f>IF(EXACT(C78,L1)=TRUE,D78,"")</f>
      </c>
      <c r="M78" s="54">
        <f>IF(EXACT(C78,M1)=TRUE,D78,"")</f>
      </c>
      <c r="N78" s="54">
        <f>IF(EXACT(C78,N1)=TRUE,D78,"")</f>
      </c>
      <c r="O78" s="54">
        <f>IF(EXACT(C78,O1)=TRUE,D78,"")</f>
      </c>
      <c r="P78" s="54">
        <f>IF(EXACT(C78,P1)=TRUE,D78,"")</f>
      </c>
    </row>
    <row r="79" spans="1:16" ht="13.5">
      <c r="A79" s="53">
        <f>event!A79</f>
        <v>0</v>
      </c>
      <c r="B79" s="53">
        <f>event!G79</f>
        <v>0</v>
      </c>
      <c r="C79" t="str">
        <f>LEFT(B79,1)</f>
        <v>0</v>
      </c>
      <c r="D79" t="str">
        <f>RIGHT(B79,1)</f>
        <v>0</v>
      </c>
      <c r="E79" s="54">
        <f>IF(EXACT(C79,E1)=TRUE,D79,"")</f>
      </c>
      <c r="F79" s="54">
        <f>IF(EXACT(C79,F1)=TRUE,D79,"")</f>
      </c>
      <c r="G79" s="54">
        <f>IF(EXACT(C79,G1)=TRUE,D79,"")</f>
      </c>
      <c r="H79" s="54">
        <f>IF(EXACT(C79,H1)=TRUE,D79,"")</f>
      </c>
      <c r="I79" s="54">
        <f>IF(EXACT(C79,I1)=TRUE,D79,"")</f>
      </c>
      <c r="J79" s="54">
        <f>IF(EXACT(C79,J1)=TRUE,D79,"")</f>
      </c>
      <c r="K79" s="54">
        <f>IF(EXACT(C79,K1)=TRUE,D79,"")</f>
      </c>
      <c r="L79" s="54">
        <f>IF(EXACT(C79,L1)=TRUE,D79,"")</f>
      </c>
      <c r="M79" s="54">
        <f>IF(EXACT(C79,M1)=TRUE,D79,"")</f>
      </c>
      <c r="N79" s="54">
        <f>IF(EXACT(C79,N1)=TRUE,D79,"")</f>
      </c>
      <c r="O79" s="54">
        <f>IF(EXACT(C79,O1)=TRUE,D79,"")</f>
      </c>
      <c r="P79" s="54">
        <f>IF(EXACT(C79,P1)=TRUE,D79,"")</f>
      </c>
    </row>
    <row r="80" spans="1:16" ht="13.5">
      <c r="A80" s="53">
        <f>event!A80</f>
        <v>0</v>
      </c>
      <c r="B80" s="53">
        <f>event!G80</f>
        <v>0</v>
      </c>
      <c r="C80" t="str">
        <f>LEFT(B80,1)</f>
        <v>0</v>
      </c>
      <c r="D80" t="str">
        <f>RIGHT(B80,1)</f>
        <v>0</v>
      </c>
      <c r="E80" s="54">
        <f>IF(EXACT(C80,E1)=TRUE,D80,"")</f>
      </c>
      <c r="F80" s="54">
        <f>IF(EXACT(C80,F1)=TRUE,D80,"")</f>
      </c>
      <c r="G80" s="54">
        <f>IF(EXACT(C80,G1)=TRUE,D80,"")</f>
      </c>
      <c r="H80" s="54">
        <f>IF(EXACT(C80,H1)=TRUE,D80,"")</f>
      </c>
      <c r="I80" s="54">
        <f>IF(EXACT(C80,I1)=TRUE,D80,"")</f>
      </c>
      <c r="J80" s="54">
        <f>IF(EXACT(C80,J1)=TRUE,D80,"")</f>
      </c>
      <c r="K80" s="54">
        <f>IF(EXACT(C80,K1)=TRUE,D80,"")</f>
      </c>
      <c r="L80" s="54">
        <f>IF(EXACT(C80,L1)=TRUE,D80,"")</f>
      </c>
      <c r="M80" s="54">
        <f>IF(EXACT(C80,M1)=TRUE,D80,"")</f>
      </c>
      <c r="N80" s="54">
        <f>IF(EXACT(C80,N1)=TRUE,D80,"")</f>
      </c>
      <c r="O80" s="54">
        <f>IF(EXACT(C80,O1)=TRUE,D80,"")</f>
      </c>
      <c r="P80" s="54">
        <f>IF(EXACT(C80,P1)=TRUE,D80,"")</f>
      </c>
    </row>
    <row r="81" spans="1:16" ht="13.5">
      <c r="A81" s="53">
        <f>event!A81</f>
        <v>0</v>
      </c>
      <c r="B81" s="53">
        <f>event!G81</f>
        <v>0</v>
      </c>
      <c r="C81" t="str">
        <f>LEFT(B81,1)</f>
        <v>0</v>
      </c>
      <c r="D81" t="str">
        <f>RIGHT(B81,1)</f>
        <v>0</v>
      </c>
      <c r="E81" s="54">
        <f>IF(EXACT(C81,E1)=TRUE,D81,"")</f>
      </c>
      <c r="F81" s="54">
        <f>IF(EXACT(C81,F1)=TRUE,D81,"")</f>
      </c>
      <c r="G81" s="54">
        <f>IF(EXACT(C81,G1)=TRUE,D81,"")</f>
      </c>
      <c r="H81" s="54">
        <f>IF(EXACT(C81,H1)=TRUE,D81,"")</f>
      </c>
      <c r="I81" s="54">
        <f>IF(EXACT(C81,I1)=TRUE,D81,"")</f>
      </c>
      <c r="J81" s="54">
        <f>IF(EXACT(C81,J1)=TRUE,D81,"")</f>
      </c>
      <c r="K81" s="54">
        <f>IF(EXACT(C81,K1)=TRUE,D81,"")</f>
      </c>
      <c r="L81" s="54">
        <f>IF(EXACT(C81,L1)=TRUE,D81,"")</f>
      </c>
      <c r="M81" s="54">
        <f>IF(EXACT(C81,M1)=TRUE,D81,"")</f>
      </c>
      <c r="N81" s="54">
        <f>IF(EXACT(C81,N1)=TRUE,D81,"")</f>
      </c>
      <c r="O81" s="54">
        <f>IF(EXACT(C81,O1)=TRUE,D81,"")</f>
      </c>
      <c r="P81" s="54">
        <f>IF(EXACT(C81,P1)=TRUE,D81,"")</f>
      </c>
    </row>
    <row r="82" spans="1:16" ht="13.5">
      <c r="A82" s="53">
        <f>event!A82</f>
        <v>0</v>
      </c>
      <c r="B82" s="53">
        <f>event!G82</f>
        <v>0</v>
      </c>
      <c r="C82" t="str">
        <f>LEFT(B82,1)</f>
        <v>0</v>
      </c>
      <c r="D82" t="str">
        <f>RIGHT(B82,1)</f>
        <v>0</v>
      </c>
      <c r="E82" s="54">
        <f>IF(EXACT(C82,E1)=TRUE,D82,"")</f>
      </c>
      <c r="F82" s="54">
        <f>IF(EXACT(C82,F1)=TRUE,D82,"")</f>
      </c>
      <c r="G82" s="54">
        <f>IF(EXACT(C82,G1)=TRUE,D82,"")</f>
      </c>
      <c r="H82" s="54">
        <f>IF(EXACT(C82,H1)=TRUE,D82,"")</f>
      </c>
      <c r="I82" s="54">
        <f>IF(EXACT(C82,I1)=TRUE,D82,"")</f>
      </c>
      <c r="J82" s="54">
        <f>IF(EXACT(C82,J1)=TRUE,D82,"")</f>
      </c>
      <c r="K82" s="54">
        <f>IF(EXACT(C82,K1)=TRUE,D82,"")</f>
      </c>
      <c r="L82" s="54">
        <f>IF(EXACT(C82,L1)=TRUE,D82,"")</f>
      </c>
      <c r="M82" s="54">
        <f>IF(EXACT(C82,M1)=TRUE,D82,"")</f>
      </c>
      <c r="N82" s="54">
        <f>IF(EXACT(C82,N1)=TRUE,D82,"")</f>
      </c>
      <c r="O82" s="54">
        <f>IF(EXACT(C82,O1)=TRUE,D82,"")</f>
      </c>
      <c r="P82" s="54">
        <f>IF(EXACT(C82,P1)=TRUE,D82,"")</f>
      </c>
    </row>
    <row r="83" spans="1:16" ht="13.5">
      <c r="A83" s="53">
        <f>event!A83</f>
        <v>0</v>
      </c>
      <c r="B83" s="53">
        <f>event!G83</f>
        <v>0</v>
      </c>
      <c r="C83" t="str">
        <f>LEFT(B83,1)</f>
        <v>0</v>
      </c>
      <c r="D83" t="str">
        <f>RIGHT(B83,1)</f>
        <v>0</v>
      </c>
      <c r="E83" s="54">
        <f>IF(EXACT(C83,E1)=TRUE,D83,"")</f>
      </c>
      <c r="F83" s="54">
        <f>IF(EXACT(C83,F1)=TRUE,D83,"")</f>
      </c>
      <c r="G83" s="54">
        <f>IF(EXACT(C83,G1)=TRUE,D83,"")</f>
      </c>
      <c r="H83" s="54">
        <f>IF(EXACT(C83,H1)=TRUE,D83,"")</f>
      </c>
      <c r="I83" s="54">
        <f>IF(EXACT(C83,I1)=TRUE,D83,"")</f>
      </c>
      <c r="J83" s="54">
        <f>IF(EXACT(C83,J1)=TRUE,D83,"")</f>
      </c>
      <c r="K83" s="54">
        <f>IF(EXACT(C83,K1)=TRUE,D83,"")</f>
      </c>
      <c r="L83" s="54">
        <f>IF(EXACT(C83,L1)=TRUE,D83,"")</f>
      </c>
      <c r="M83" s="54">
        <f>IF(EXACT(C83,M1)=TRUE,D83,"")</f>
      </c>
      <c r="N83" s="54">
        <f>IF(EXACT(C83,N1)=TRUE,D83,"")</f>
      </c>
      <c r="O83" s="54">
        <f>IF(EXACT(C83,O1)=TRUE,D83,"")</f>
      </c>
      <c r="P83" s="54">
        <f>IF(EXACT(C83,P1)=TRUE,D83,"")</f>
      </c>
    </row>
    <row r="84" spans="1:16" ht="13.5">
      <c r="A84" s="53">
        <f>event!A84</f>
        <v>0</v>
      </c>
      <c r="B84" s="53">
        <f>event!G84</f>
        <v>0</v>
      </c>
      <c r="C84" t="str">
        <f>LEFT(B84,1)</f>
        <v>0</v>
      </c>
      <c r="D84" t="str">
        <f>RIGHT(B84,1)</f>
        <v>0</v>
      </c>
      <c r="E84" s="54">
        <f>IF(EXACT(C84,E1)=TRUE,D84,"")</f>
      </c>
      <c r="F84" s="54">
        <f>IF(EXACT(C84,F1)=TRUE,D84,"")</f>
      </c>
      <c r="G84" s="54">
        <f>IF(EXACT(C84,G1)=TRUE,D84,"")</f>
      </c>
      <c r="H84" s="54">
        <f>IF(EXACT(C84,H1)=TRUE,D84,"")</f>
      </c>
      <c r="I84" s="54">
        <f>IF(EXACT(C84,I1)=TRUE,D84,"")</f>
      </c>
      <c r="J84" s="54">
        <f>IF(EXACT(C84,J1)=TRUE,D84,"")</f>
      </c>
      <c r="K84" s="54">
        <f>IF(EXACT(C84,K1)=TRUE,D84,"")</f>
      </c>
      <c r="L84" s="54">
        <f>IF(EXACT(C84,L1)=TRUE,D84,"")</f>
      </c>
      <c r="M84" s="54">
        <f>IF(EXACT(C84,M1)=TRUE,D84,"")</f>
      </c>
      <c r="N84" s="54">
        <f>IF(EXACT(C84,N1)=TRUE,D84,"")</f>
      </c>
      <c r="O84" s="54">
        <f>IF(EXACT(C84,O1)=TRUE,D84,"")</f>
      </c>
      <c r="P84" s="54">
        <f>IF(EXACT(C84,P1)=TRUE,D84,"")</f>
      </c>
    </row>
    <row r="85" spans="1:16" ht="13.5">
      <c r="A85" s="53">
        <f>event!A85</f>
        <v>0</v>
      </c>
      <c r="B85" s="53">
        <f>event!G85</f>
        <v>0</v>
      </c>
      <c r="C85" t="str">
        <f>LEFT(B85,1)</f>
        <v>0</v>
      </c>
      <c r="D85" t="str">
        <f>RIGHT(B85,1)</f>
        <v>0</v>
      </c>
      <c r="E85" s="54">
        <f>IF(EXACT(C85,E1)=TRUE,D85,"")</f>
      </c>
      <c r="F85" s="54">
        <f>IF(EXACT(C85,F1)=TRUE,D85,"")</f>
      </c>
      <c r="G85" s="54">
        <f>IF(EXACT(C85,G1)=TRUE,D85,"")</f>
      </c>
      <c r="H85" s="54">
        <f>IF(EXACT(C85,H1)=TRUE,D85,"")</f>
      </c>
      <c r="I85" s="54">
        <f>IF(EXACT(C85,I1)=TRUE,D85,"")</f>
      </c>
      <c r="J85" s="54">
        <f>IF(EXACT(C85,J1)=TRUE,D85,"")</f>
      </c>
      <c r="K85" s="54">
        <f>IF(EXACT(C85,K1)=TRUE,D85,"")</f>
      </c>
      <c r="L85" s="54">
        <f>IF(EXACT(C85,L1)=TRUE,D85,"")</f>
      </c>
      <c r="M85" s="54">
        <f>IF(EXACT(C85,M1)=TRUE,D85,"")</f>
      </c>
      <c r="N85" s="54">
        <f>IF(EXACT(C85,N1)=TRUE,D85,"")</f>
      </c>
      <c r="O85" s="54">
        <f>IF(EXACT(C85,O1)=TRUE,D85,"")</f>
      </c>
      <c r="P85" s="54">
        <f>IF(EXACT(C85,P1)=TRUE,D85,"")</f>
      </c>
    </row>
    <row r="86" spans="1:16" ht="13.5">
      <c r="A86" s="53">
        <f>event!A86</f>
        <v>0</v>
      </c>
      <c r="B86" s="53">
        <f>event!G86</f>
        <v>0</v>
      </c>
      <c r="C86" t="str">
        <f>LEFT(B86,1)</f>
        <v>0</v>
      </c>
      <c r="D86" t="str">
        <f>RIGHT(B86,1)</f>
        <v>0</v>
      </c>
      <c r="E86" s="54">
        <f>IF(EXACT(C86,E1)=TRUE,D86,"")</f>
      </c>
      <c r="F86" s="54">
        <f>IF(EXACT(C86,F1)=TRUE,D86,"")</f>
      </c>
      <c r="G86" s="54">
        <f>IF(EXACT(C86,G1)=TRUE,D86,"")</f>
      </c>
      <c r="H86" s="54">
        <f>IF(EXACT(C86,H1)=TRUE,D86,"")</f>
      </c>
      <c r="I86" s="54">
        <f>IF(EXACT(C86,I1)=TRUE,D86,"")</f>
      </c>
      <c r="J86" s="54">
        <f>IF(EXACT(C86,J1)=TRUE,D86,"")</f>
      </c>
      <c r="K86" s="54">
        <f>IF(EXACT(C86,K1)=TRUE,D86,"")</f>
      </c>
      <c r="L86" s="54">
        <f>IF(EXACT(C86,L1)=TRUE,D86,"")</f>
      </c>
      <c r="M86" s="54">
        <f>IF(EXACT(C86,M1)=TRUE,D86,"")</f>
      </c>
      <c r="N86" s="54">
        <f>IF(EXACT(C86,N1)=TRUE,D86,"")</f>
      </c>
      <c r="O86" s="54">
        <f>IF(EXACT(C86,O1)=TRUE,D86,"")</f>
      </c>
      <c r="P86" s="54">
        <f>IF(EXACT(C86,P1)=TRUE,D86,"")</f>
      </c>
    </row>
    <row r="87" spans="1:16" ht="13.5">
      <c r="A87" s="53">
        <f>event!A87</f>
        <v>0</v>
      </c>
      <c r="B87" s="53">
        <f>event!G87</f>
        <v>0</v>
      </c>
      <c r="C87" t="str">
        <f>LEFT(B87,1)</f>
        <v>0</v>
      </c>
      <c r="D87" t="str">
        <f>RIGHT(B87,1)</f>
        <v>0</v>
      </c>
      <c r="E87" s="54">
        <f>IF(EXACT(C87,E1)=TRUE,D87,"")</f>
      </c>
      <c r="F87" s="54">
        <f>IF(EXACT(C87,F1)=TRUE,D87,"")</f>
      </c>
      <c r="G87" s="54">
        <f>IF(EXACT(C87,G1)=TRUE,D87,"")</f>
      </c>
      <c r="H87" s="54">
        <f>IF(EXACT(C87,H1)=TRUE,D87,"")</f>
      </c>
      <c r="I87" s="54">
        <f>IF(EXACT(C87,I1)=TRUE,D87,"")</f>
      </c>
      <c r="J87" s="54">
        <f>IF(EXACT(C87,J1)=TRUE,D87,"")</f>
      </c>
      <c r="K87" s="54">
        <f>IF(EXACT(C87,K1)=TRUE,D87,"")</f>
      </c>
      <c r="L87" s="54">
        <f>IF(EXACT(C87,L1)=TRUE,D87,"")</f>
      </c>
      <c r="M87" s="54">
        <f>IF(EXACT(C87,M1)=TRUE,D87,"")</f>
      </c>
      <c r="N87" s="54">
        <f>IF(EXACT(C87,N1)=TRUE,D87,"")</f>
      </c>
      <c r="O87" s="54">
        <f>IF(EXACT(C87,O1)=TRUE,D87,"")</f>
      </c>
      <c r="P87" s="54">
        <f>IF(EXACT(C87,P1)=TRUE,D87,"")</f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87"/>
  <sheetViews>
    <sheetView workbookViewId="0" topLeftCell="A1">
      <selection activeCell="A1" sqref="A1"/>
    </sheetView>
  </sheetViews>
  <sheetFormatPr defaultColWidth="9.00390625" defaultRowHeight="13.5"/>
  <sheetData>
    <row r="1" spans="5:16" ht="13.5">
      <c r="E1" s="3" t="s">
        <v>169</v>
      </c>
      <c r="F1" s="3" t="s">
        <v>170</v>
      </c>
      <c r="G1" s="3" t="s">
        <v>171</v>
      </c>
      <c r="H1" s="3" t="s">
        <v>172</v>
      </c>
      <c r="I1" s="3" t="s">
        <v>173</v>
      </c>
      <c r="J1" s="3" t="s">
        <v>174</v>
      </c>
      <c r="K1" s="3" t="s">
        <v>175</v>
      </c>
      <c r="L1" s="3" t="s">
        <v>176</v>
      </c>
      <c r="M1" s="3" t="s">
        <v>177</v>
      </c>
      <c r="N1" s="3" t="s">
        <v>178</v>
      </c>
      <c r="O1" s="3" t="s">
        <v>179</v>
      </c>
      <c r="P1" s="3" t="s">
        <v>180</v>
      </c>
    </row>
    <row r="2" spans="1:16" ht="13.5">
      <c r="A2" s="53">
        <f>event!A2</f>
        <v>1</v>
      </c>
      <c r="B2" t="str">
        <f>event!H2</f>
        <v>？？？5</v>
      </c>
      <c r="C2" t="str">
        <f>LEFT(B2,1)</f>
        <v>？</v>
      </c>
      <c r="D2" t="str">
        <f>RIGHT(B2,1)</f>
        <v>5</v>
      </c>
      <c r="E2" s="54" t="str">
        <f>D2</f>
        <v>5</v>
      </c>
      <c r="F2" s="54" t="str">
        <f>D2</f>
        <v>5</v>
      </c>
      <c r="G2" s="54" t="str">
        <f>D2</f>
        <v>5</v>
      </c>
      <c r="H2" s="54" t="str">
        <f>D2</f>
        <v>5</v>
      </c>
      <c r="I2" s="54" t="str">
        <f>D2</f>
        <v>5</v>
      </c>
      <c r="J2" s="54" t="str">
        <f>D2</f>
        <v>5</v>
      </c>
      <c r="K2" s="54" t="str">
        <f>D2</f>
        <v>5</v>
      </c>
      <c r="L2" s="54" t="str">
        <f>D2</f>
        <v>5</v>
      </c>
      <c r="M2" s="54" t="str">
        <f>D2</f>
        <v>5</v>
      </c>
      <c r="N2" s="54" t="str">
        <f>D2</f>
        <v>5</v>
      </c>
      <c r="O2" s="54" t="str">
        <f>D2</f>
        <v>5</v>
      </c>
      <c r="P2" s="54" t="str">
        <f>D2</f>
        <v>5</v>
      </c>
    </row>
    <row r="3" spans="1:16" ht="13.5">
      <c r="A3" s="53">
        <f>event!A3</f>
        <v>2</v>
      </c>
      <c r="B3" t="str">
        <f>event!H3</f>
        <v>？？？1</v>
      </c>
      <c r="C3" t="str">
        <f>LEFT(B3,1)</f>
        <v>？</v>
      </c>
      <c r="D3" t="str">
        <f>RIGHT(B3,1)</f>
        <v>1</v>
      </c>
      <c r="E3" s="54" t="str">
        <f>D3</f>
        <v>1</v>
      </c>
      <c r="F3" s="54" t="str">
        <f>D3</f>
        <v>1</v>
      </c>
      <c r="G3" s="54" t="str">
        <f>D3</f>
        <v>1</v>
      </c>
      <c r="H3" s="54" t="str">
        <f>D3</f>
        <v>1</v>
      </c>
      <c r="I3" s="54" t="str">
        <f>D3</f>
        <v>1</v>
      </c>
      <c r="J3" s="54" t="str">
        <f>D3</f>
        <v>1</v>
      </c>
      <c r="K3" s="54" t="str">
        <f>D3</f>
        <v>1</v>
      </c>
      <c r="L3" s="54" t="str">
        <f>D3</f>
        <v>1</v>
      </c>
      <c r="M3" s="54" t="str">
        <f>D3</f>
        <v>1</v>
      </c>
      <c r="N3" s="54" t="str">
        <f>D3</f>
        <v>1</v>
      </c>
      <c r="O3" s="54" t="str">
        <f>D3</f>
        <v>1</v>
      </c>
      <c r="P3" s="54" t="str">
        <f>D3</f>
        <v>1</v>
      </c>
    </row>
    <row r="4" spans="1:16" ht="13.5">
      <c r="A4" s="53">
        <f>event!A4</f>
        <v>3</v>
      </c>
      <c r="B4" t="str">
        <f>event!H4</f>
        <v>？？？7</v>
      </c>
      <c r="C4" t="str">
        <f>LEFT(B4,1)</f>
        <v>？</v>
      </c>
      <c r="D4" t="str">
        <f>RIGHT(B4,1)</f>
        <v>7</v>
      </c>
      <c r="E4" s="54" t="str">
        <f>D4</f>
        <v>7</v>
      </c>
      <c r="F4" s="54" t="str">
        <f>D4</f>
        <v>7</v>
      </c>
      <c r="G4" s="54" t="str">
        <f>D4</f>
        <v>7</v>
      </c>
      <c r="H4" s="54" t="str">
        <f>D4</f>
        <v>7</v>
      </c>
      <c r="I4" s="54" t="str">
        <f>D4</f>
        <v>7</v>
      </c>
      <c r="J4" s="54" t="str">
        <f>D4</f>
        <v>7</v>
      </c>
      <c r="K4" s="54" t="str">
        <f>D4</f>
        <v>7</v>
      </c>
      <c r="L4" s="54" t="str">
        <f>D4</f>
        <v>7</v>
      </c>
      <c r="M4" s="54" t="str">
        <f>D4</f>
        <v>7</v>
      </c>
      <c r="N4" s="54" t="str">
        <f>D4</f>
        <v>7</v>
      </c>
      <c r="O4" s="54" t="str">
        <f>D4</f>
        <v>7</v>
      </c>
      <c r="P4" s="54" t="str">
        <f>D4</f>
        <v>7</v>
      </c>
    </row>
    <row r="5" spans="1:16" ht="13.5">
      <c r="A5" s="53">
        <f>event!A5</f>
        <v>4</v>
      </c>
      <c r="B5" t="str">
        <f>event!H5</f>
        <v>？？？3</v>
      </c>
      <c r="C5" t="str">
        <f>LEFT(B5,1)</f>
        <v>？</v>
      </c>
      <c r="D5" t="str">
        <f>RIGHT(B5,1)</f>
        <v>3</v>
      </c>
      <c r="E5" s="54" t="str">
        <f>D5</f>
        <v>3</v>
      </c>
      <c r="F5" s="54" t="str">
        <f>D5</f>
        <v>3</v>
      </c>
      <c r="G5" s="54" t="str">
        <f>D5</f>
        <v>3</v>
      </c>
      <c r="H5" s="54" t="str">
        <f>D5</f>
        <v>3</v>
      </c>
      <c r="I5" s="54" t="str">
        <f>D5</f>
        <v>3</v>
      </c>
      <c r="J5" s="54" t="str">
        <f>D5</f>
        <v>3</v>
      </c>
      <c r="K5" s="54" t="str">
        <f>D5</f>
        <v>3</v>
      </c>
      <c r="L5" s="54" t="str">
        <f>D5</f>
        <v>3</v>
      </c>
      <c r="M5" s="54" t="str">
        <f>D5</f>
        <v>3</v>
      </c>
      <c r="N5" s="54" t="str">
        <f>D5</f>
        <v>3</v>
      </c>
      <c r="O5" s="54" t="str">
        <f>D5</f>
        <v>3</v>
      </c>
      <c r="P5" s="54" t="str">
        <f>D5</f>
        <v>3</v>
      </c>
    </row>
    <row r="6" spans="1:16" ht="13.5">
      <c r="A6" s="53">
        <f>event!A6</f>
        <v>5</v>
      </c>
      <c r="B6" t="str">
        <f>event!H6</f>
        <v>？？？3</v>
      </c>
      <c r="C6" t="str">
        <f>LEFT(B6,1)</f>
        <v>？</v>
      </c>
      <c r="D6" t="str">
        <f>RIGHT(B6,1)</f>
        <v>3</v>
      </c>
      <c r="E6" s="54" t="str">
        <f>D6</f>
        <v>3</v>
      </c>
      <c r="F6" s="54" t="str">
        <f>D6</f>
        <v>3</v>
      </c>
      <c r="G6" s="54" t="str">
        <f>D6</f>
        <v>3</v>
      </c>
      <c r="H6" s="54" t="str">
        <f>D6</f>
        <v>3</v>
      </c>
      <c r="I6" s="54" t="str">
        <f>D6</f>
        <v>3</v>
      </c>
      <c r="J6" s="54" t="str">
        <f>D6</f>
        <v>3</v>
      </c>
      <c r="K6" s="54" t="str">
        <f>D6</f>
        <v>3</v>
      </c>
      <c r="L6" s="54" t="str">
        <f>D6</f>
        <v>3</v>
      </c>
      <c r="M6" s="54" t="str">
        <f>D6</f>
        <v>3</v>
      </c>
      <c r="N6" s="54" t="str">
        <f>D6</f>
        <v>3</v>
      </c>
      <c r="O6" s="54" t="str">
        <f>D6</f>
        <v>3</v>
      </c>
      <c r="P6" s="54" t="str">
        <f>D6</f>
        <v>3</v>
      </c>
    </row>
    <row r="7" spans="1:16" ht="13.5">
      <c r="A7" s="53">
        <f>event!A7</f>
        <v>6</v>
      </c>
      <c r="B7" t="str">
        <f>event!H7</f>
        <v>？？？5</v>
      </c>
      <c r="C7" t="str">
        <f>LEFT(B7,1)</f>
        <v>？</v>
      </c>
      <c r="D7" t="str">
        <f>RIGHT(B7,1)</f>
        <v>5</v>
      </c>
      <c r="E7" s="54" t="str">
        <f>D7</f>
        <v>5</v>
      </c>
      <c r="F7" s="54" t="str">
        <f>D7</f>
        <v>5</v>
      </c>
      <c r="G7" s="54" t="str">
        <f>D7</f>
        <v>5</v>
      </c>
      <c r="H7" s="54" t="str">
        <f>D7</f>
        <v>5</v>
      </c>
      <c r="I7" s="54" t="str">
        <f>D7</f>
        <v>5</v>
      </c>
      <c r="J7" s="54" t="str">
        <f>D7</f>
        <v>5</v>
      </c>
      <c r="K7" s="54" t="str">
        <f>D7</f>
        <v>5</v>
      </c>
      <c r="L7" s="54" t="str">
        <f>D7</f>
        <v>5</v>
      </c>
      <c r="M7" s="54" t="str">
        <f>D7</f>
        <v>5</v>
      </c>
      <c r="N7" s="54" t="str">
        <f>D7</f>
        <v>5</v>
      </c>
      <c r="O7" s="54" t="str">
        <f>D7</f>
        <v>5</v>
      </c>
      <c r="P7" s="54" t="str">
        <f>D7</f>
        <v>5</v>
      </c>
    </row>
    <row r="8" spans="1:16" ht="13.5">
      <c r="A8" s="53">
        <f>event!A8</f>
        <v>7</v>
      </c>
      <c r="B8" t="str">
        <f>event!H8</f>
        <v>？？？3</v>
      </c>
      <c r="C8" t="str">
        <f>LEFT(B8,1)</f>
        <v>？</v>
      </c>
      <c r="D8" t="str">
        <f>RIGHT(B8,1)</f>
        <v>3</v>
      </c>
      <c r="E8" s="54" t="str">
        <f>D8</f>
        <v>3</v>
      </c>
      <c r="F8" s="54" t="str">
        <f>D8</f>
        <v>3</v>
      </c>
      <c r="G8" s="54" t="str">
        <f>D8</f>
        <v>3</v>
      </c>
      <c r="H8" s="54" t="str">
        <f>D8</f>
        <v>3</v>
      </c>
      <c r="I8" s="54" t="str">
        <f>D8</f>
        <v>3</v>
      </c>
      <c r="J8" s="54" t="str">
        <f>D8</f>
        <v>3</v>
      </c>
      <c r="K8" s="54" t="str">
        <f>D8</f>
        <v>3</v>
      </c>
      <c r="L8" s="54" t="str">
        <f>D8</f>
        <v>3</v>
      </c>
      <c r="M8" s="54" t="str">
        <f>D8</f>
        <v>3</v>
      </c>
      <c r="N8" s="54" t="str">
        <f>D8</f>
        <v>3</v>
      </c>
      <c r="O8" s="54" t="str">
        <f>D8</f>
        <v>3</v>
      </c>
      <c r="P8" s="54" t="str">
        <f>D8</f>
        <v>3</v>
      </c>
    </row>
    <row r="9" spans="1:16" ht="13.5">
      <c r="A9" s="53">
        <f>event!A9</f>
        <v>8</v>
      </c>
      <c r="B9" t="str">
        <f>event!H9</f>
        <v>？？？3</v>
      </c>
      <c r="C9" t="str">
        <f>LEFT(B9,1)</f>
        <v>？</v>
      </c>
      <c r="D9" t="str">
        <f>RIGHT(B9,1)</f>
        <v>3</v>
      </c>
      <c r="E9" s="54" t="str">
        <f>D9</f>
        <v>3</v>
      </c>
      <c r="F9" s="54" t="str">
        <f>D9</f>
        <v>3</v>
      </c>
      <c r="G9" s="54" t="str">
        <f>D9</f>
        <v>3</v>
      </c>
      <c r="H9" s="54" t="str">
        <f>D9</f>
        <v>3</v>
      </c>
      <c r="I9" s="54" t="str">
        <f>D9</f>
        <v>3</v>
      </c>
      <c r="J9" s="54" t="str">
        <f>D9</f>
        <v>3</v>
      </c>
      <c r="K9" s="54" t="str">
        <f>D9</f>
        <v>3</v>
      </c>
      <c r="L9" s="54" t="str">
        <f>D9</f>
        <v>3</v>
      </c>
      <c r="M9" s="54" t="str">
        <f>D9</f>
        <v>3</v>
      </c>
      <c r="N9" s="54" t="str">
        <f>D9</f>
        <v>3</v>
      </c>
      <c r="O9" s="54" t="str">
        <f>D9</f>
        <v>3</v>
      </c>
      <c r="P9" s="54" t="str">
        <f>D9</f>
        <v>3</v>
      </c>
    </row>
    <row r="10" spans="1:16" ht="13.5">
      <c r="A10" s="53">
        <f>event!A10</f>
        <v>9</v>
      </c>
      <c r="B10" t="str">
        <f>event!H10</f>
        <v>？？？8</v>
      </c>
      <c r="C10" t="str">
        <f>LEFT(B10,1)</f>
        <v>？</v>
      </c>
      <c r="D10" t="str">
        <f>RIGHT(B10,1)</f>
        <v>8</v>
      </c>
      <c r="E10" s="54" t="str">
        <f>D10</f>
        <v>8</v>
      </c>
      <c r="F10" s="54" t="str">
        <f>D10</f>
        <v>8</v>
      </c>
      <c r="G10" s="54" t="str">
        <f>D10</f>
        <v>8</v>
      </c>
      <c r="H10" s="54" t="str">
        <f>D10</f>
        <v>8</v>
      </c>
      <c r="I10" s="54" t="str">
        <f>D10</f>
        <v>8</v>
      </c>
      <c r="J10" s="54" t="str">
        <f>D10</f>
        <v>8</v>
      </c>
      <c r="K10" s="54" t="str">
        <f>D10</f>
        <v>8</v>
      </c>
      <c r="L10" s="54" t="str">
        <f>D10</f>
        <v>8</v>
      </c>
      <c r="M10" s="54" t="str">
        <f>D10</f>
        <v>8</v>
      </c>
      <c r="N10" s="54" t="str">
        <f>D10</f>
        <v>8</v>
      </c>
      <c r="O10" s="54" t="str">
        <f>D10</f>
        <v>8</v>
      </c>
      <c r="P10" s="54" t="str">
        <f>D10</f>
        <v>8</v>
      </c>
    </row>
    <row r="11" spans="1:16" ht="13.5">
      <c r="A11" s="53">
        <f>event!A11</f>
        <v>10</v>
      </c>
      <c r="B11" t="str">
        <f>event!H11</f>
        <v>？？？1</v>
      </c>
      <c r="C11" t="str">
        <f>LEFT(B11,1)</f>
        <v>？</v>
      </c>
      <c r="D11" t="str">
        <f>RIGHT(B11,1)</f>
        <v>1</v>
      </c>
      <c r="E11" s="54" t="str">
        <f>D11</f>
        <v>1</v>
      </c>
      <c r="F11" s="54" t="str">
        <f>D11</f>
        <v>1</v>
      </c>
      <c r="G11" s="54" t="str">
        <f>D11</f>
        <v>1</v>
      </c>
      <c r="H11" s="54" t="str">
        <f>D11</f>
        <v>1</v>
      </c>
      <c r="I11" s="54" t="str">
        <f>D11</f>
        <v>1</v>
      </c>
      <c r="J11" s="54" t="str">
        <f>D11</f>
        <v>1</v>
      </c>
      <c r="K11" s="54" t="str">
        <f>D11</f>
        <v>1</v>
      </c>
      <c r="L11" s="54" t="str">
        <f>D11</f>
        <v>1</v>
      </c>
      <c r="M11" s="54" t="str">
        <f>D11</f>
        <v>1</v>
      </c>
      <c r="N11" s="54" t="str">
        <f>D11</f>
        <v>1</v>
      </c>
      <c r="O11" s="54" t="str">
        <f>D11</f>
        <v>1</v>
      </c>
      <c r="P11" s="54" t="str">
        <f>D11</f>
        <v>1</v>
      </c>
    </row>
    <row r="12" spans="1:16" ht="13.5">
      <c r="A12" s="53">
        <f>event!A12</f>
        <v>11</v>
      </c>
      <c r="B12" t="str">
        <f>event!H12</f>
        <v>？？？1</v>
      </c>
      <c r="C12" t="str">
        <f>LEFT(B12,1)</f>
        <v>？</v>
      </c>
      <c r="D12" t="str">
        <f>RIGHT(B12,1)</f>
        <v>1</v>
      </c>
      <c r="E12" s="54" t="str">
        <f>D12</f>
        <v>1</v>
      </c>
      <c r="F12" s="54" t="str">
        <f>D12</f>
        <v>1</v>
      </c>
      <c r="G12" s="54" t="str">
        <f>D12</f>
        <v>1</v>
      </c>
      <c r="H12" s="54" t="str">
        <f>D12</f>
        <v>1</v>
      </c>
      <c r="I12" s="54" t="str">
        <f>D12</f>
        <v>1</v>
      </c>
      <c r="J12" s="54" t="str">
        <f>D12</f>
        <v>1</v>
      </c>
      <c r="K12" s="54" t="str">
        <f>D12</f>
        <v>1</v>
      </c>
      <c r="L12" s="54" t="str">
        <f>D12</f>
        <v>1</v>
      </c>
      <c r="M12" s="54" t="str">
        <f>D12</f>
        <v>1</v>
      </c>
      <c r="N12" s="54" t="str">
        <f>D12</f>
        <v>1</v>
      </c>
      <c r="O12" s="54" t="str">
        <f>D12</f>
        <v>1</v>
      </c>
      <c r="P12" s="54" t="str">
        <f>D12</f>
        <v>1</v>
      </c>
    </row>
    <row r="13" spans="1:16" ht="13.5">
      <c r="A13" s="53">
        <f>event!A13</f>
        <v>12</v>
      </c>
      <c r="B13" t="str">
        <f>event!H13</f>
        <v>？？？5</v>
      </c>
      <c r="C13" t="str">
        <f>LEFT(B13,1)</f>
        <v>？</v>
      </c>
      <c r="D13" t="str">
        <f>RIGHT(B13,1)</f>
        <v>5</v>
      </c>
      <c r="E13" s="54" t="str">
        <f>D13</f>
        <v>5</v>
      </c>
      <c r="F13" s="54" t="str">
        <f>D13</f>
        <v>5</v>
      </c>
      <c r="G13" s="54" t="str">
        <f>D13</f>
        <v>5</v>
      </c>
      <c r="H13" s="54" t="str">
        <f>D13</f>
        <v>5</v>
      </c>
      <c r="I13" s="54" t="str">
        <f>D13</f>
        <v>5</v>
      </c>
      <c r="J13" s="54" t="str">
        <f>D13</f>
        <v>5</v>
      </c>
      <c r="K13" s="54" t="str">
        <f>D13</f>
        <v>5</v>
      </c>
      <c r="L13" s="54" t="str">
        <f>D13</f>
        <v>5</v>
      </c>
      <c r="M13" s="54" t="str">
        <f>D13</f>
        <v>5</v>
      </c>
      <c r="N13" s="54" t="str">
        <f>D13</f>
        <v>5</v>
      </c>
      <c r="O13" s="54" t="str">
        <f>D13</f>
        <v>5</v>
      </c>
      <c r="P13" s="54" t="str">
        <f>D13</f>
        <v>5</v>
      </c>
    </row>
    <row r="14" spans="1:16" ht="13.5">
      <c r="A14" s="53">
        <f>event!A14</f>
        <v>13</v>
      </c>
      <c r="B14" t="str">
        <f>event!H14</f>
        <v>？？？7</v>
      </c>
      <c r="C14" t="str">
        <f>LEFT(B14,1)</f>
        <v>？</v>
      </c>
      <c r="D14" t="str">
        <f>RIGHT(B14,1)</f>
        <v>7</v>
      </c>
      <c r="E14" s="54" t="str">
        <f>D14</f>
        <v>7</v>
      </c>
      <c r="F14" s="54" t="str">
        <f>D14</f>
        <v>7</v>
      </c>
      <c r="G14" s="54" t="str">
        <f>D14</f>
        <v>7</v>
      </c>
      <c r="H14" s="54" t="str">
        <f>D14</f>
        <v>7</v>
      </c>
      <c r="I14" s="54" t="str">
        <f>D14</f>
        <v>7</v>
      </c>
      <c r="J14" s="54" t="str">
        <f>D14</f>
        <v>7</v>
      </c>
      <c r="K14" s="54" t="str">
        <f>D14</f>
        <v>7</v>
      </c>
      <c r="L14" s="54" t="str">
        <f>D14</f>
        <v>7</v>
      </c>
      <c r="M14" s="54" t="str">
        <f>D14</f>
        <v>7</v>
      </c>
      <c r="N14" s="54" t="str">
        <f>D14</f>
        <v>7</v>
      </c>
      <c r="O14" s="54" t="str">
        <f>D14</f>
        <v>7</v>
      </c>
      <c r="P14" s="54" t="str">
        <f>D14</f>
        <v>7</v>
      </c>
    </row>
    <row r="15" spans="1:16" ht="13.5">
      <c r="A15" s="53">
        <f>event!A15</f>
        <v>14</v>
      </c>
      <c r="B15" t="str">
        <f>event!H15</f>
        <v>？？？9</v>
      </c>
      <c r="C15" t="str">
        <f>LEFT(B15,1)</f>
        <v>？</v>
      </c>
      <c r="D15" t="str">
        <f>RIGHT(B15,1)</f>
        <v>9</v>
      </c>
      <c r="E15" s="54" t="str">
        <f>D15</f>
        <v>9</v>
      </c>
      <c r="F15" s="54" t="str">
        <f>D15</f>
        <v>9</v>
      </c>
      <c r="G15" s="54" t="str">
        <f>D15</f>
        <v>9</v>
      </c>
      <c r="H15" s="54" t="str">
        <f>D15</f>
        <v>9</v>
      </c>
      <c r="I15" s="54" t="str">
        <f>D15</f>
        <v>9</v>
      </c>
      <c r="J15" s="54" t="str">
        <f>D15</f>
        <v>9</v>
      </c>
      <c r="K15" s="54" t="str">
        <f>D15</f>
        <v>9</v>
      </c>
      <c r="L15" s="54" t="str">
        <f>D15</f>
        <v>9</v>
      </c>
      <c r="M15" s="54" t="str">
        <f>D15</f>
        <v>9</v>
      </c>
      <c r="N15" s="54" t="str">
        <f>D15</f>
        <v>9</v>
      </c>
      <c r="O15" s="54" t="str">
        <f>D15</f>
        <v>9</v>
      </c>
      <c r="P15" s="54" t="str">
        <f>D15</f>
        <v>9</v>
      </c>
    </row>
    <row r="16" spans="1:16" ht="13.5">
      <c r="A16" s="53">
        <f>event!A16</f>
        <v>15</v>
      </c>
      <c r="B16" t="str">
        <f>event!H16</f>
        <v>？？？7</v>
      </c>
      <c r="C16" t="str">
        <f>LEFT(B16,1)</f>
        <v>？</v>
      </c>
      <c r="D16" t="str">
        <f>RIGHT(B16,1)</f>
        <v>7</v>
      </c>
      <c r="E16" s="54" t="str">
        <f>D16</f>
        <v>7</v>
      </c>
      <c r="F16" s="54" t="str">
        <f>D16</f>
        <v>7</v>
      </c>
      <c r="G16" s="54" t="str">
        <f>D16</f>
        <v>7</v>
      </c>
      <c r="H16" s="54" t="str">
        <f>D16</f>
        <v>7</v>
      </c>
      <c r="I16" s="54" t="str">
        <f>D16</f>
        <v>7</v>
      </c>
      <c r="J16" s="54" t="str">
        <f>D16</f>
        <v>7</v>
      </c>
      <c r="K16" s="54" t="str">
        <f>D16</f>
        <v>7</v>
      </c>
      <c r="L16" s="54" t="str">
        <f>D16</f>
        <v>7</v>
      </c>
      <c r="M16" s="54" t="str">
        <f>D16</f>
        <v>7</v>
      </c>
      <c r="N16" s="54" t="str">
        <f>D16</f>
        <v>7</v>
      </c>
      <c r="O16" s="54" t="str">
        <f>D16</f>
        <v>7</v>
      </c>
      <c r="P16" s="54" t="str">
        <f>D16</f>
        <v>7</v>
      </c>
    </row>
    <row r="17" spans="1:16" ht="13.5">
      <c r="A17" s="53">
        <f>event!A17</f>
        <v>16</v>
      </c>
      <c r="B17" t="str">
        <f>event!H17</f>
        <v>？？？7</v>
      </c>
      <c r="C17" t="str">
        <f>LEFT(B17,1)</f>
        <v>？</v>
      </c>
      <c r="D17" t="str">
        <f>RIGHT(B17,1)</f>
        <v>7</v>
      </c>
      <c r="E17" s="54" t="str">
        <f>D17</f>
        <v>7</v>
      </c>
      <c r="F17" s="54" t="str">
        <f>D17</f>
        <v>7</v>
      </c>
      <c r="G17" s="54" t="str">
        <f>D17</f>
        <v>7</v>
      </c>
      <c r="H17" s="54" t="str">
        <f>D17</f>
        <v>7</v>
      </c>
      <c r="I17" s="54" t="str">
        <f>D17</f>
        <v>7</v>
      </c>
      <c r="J17" s="54" t="str">
        <f>D17</f>
        <v>7</v>
      </c>
      <c r="K17" s="54" t="str">
        <f>D17</f>
        <v>7</v>
      </c>
      <c r="L17" s="54" t="str">
        <f>D17</f>
        <v>7</v>
      </c>
      <c r="M17" s="54" t="str">
        <f>D17</f>
        <v>7</v>
      </c>
      <c r="N17" s="54" t="str">
        <f>D17</f>
        <v>7</v>
      </c>
      <c r="O17" s="54" t="str">
        <f>D17</f>
        <v>7</v>
      </c>
      <c r="P17" s="54" t="str">
        <f>D17</f>
        <v>7</v>
      </c>
    </row>
    <row r="18" spans="1:16" ht="13.5">
      <c r="A18" s="53">
        <f>event!A18</f>
        <v>17</v>
      </c>
      <c r="B18" t="str">
        <f>event!H18</f>
        <v>？？？0</v>
      </c>
      <c r="C18" t="str">
        <f>LEFT(B18,1)</f>
        <v>？</v>
      </c>
      <c r="D18" t="str">
        <f>RIGHT(B18,1)</f>
        <v>0</v>
      </c>
      <c r="E18" s="54" t="str">
        <f>D18</f>
        <v>0</v>
      </c>
      <c r="F18" s="54" t="str">
        <f>D18</f>
        <v>0</v>
      </c>
      <c r="G18" s="54" t="str">
        <f>D18</f>
        <v>0</v>
      </c>
      <c r="H18" s="54" t="str">
        <f>D18</f>
        <v>0</v>
      </c>
      <c r="I18" s="54" t="str">
        <f>D18</f>
        <v>0</v>
      </c>
      <c r="J18" s="54" t="str">
        <f>D18</f>
        <v>0</v>
      </c>
      <c r="K18" s="54" t="str">
        <f>D18</f>
        <v>0</v>
      </c>
      <c r="L18" s="54" t="str">
        <f>D18</f>
        <v>0</v>
      </c>
      <c r="M18" s="54" t="str">
        <f>D18</f>
        <v>0</v>
      </c>
      <c r="N18" s="54" t="str">
        <f>D18</f>
        <v>0</v>
      </c>
      <c r="O18" s="54" t="str">
        <f>D18</f>
        <v>0</v>
      </c>
      <c r="P18" s="54" t="str">
        <f>D18</f>
        <v>0</v>
      </c>
    </row>
    <row r="19" spans="1:16" ht="13.5">
      <c r="A19" s="53">
        <f>event!A19</f>
        <v>18</v>
      </c>
      <c r="B19" t="str">
        <f>event!H19</f>
        <v>？？？0</v>
      </c>
      <c r="C19" t="str">
        <f>LEFT(B19,1)</f>
        <v>？</v>
      </c>
      <c r="D19" t="str">
        <f>RIGHT(B19,1)</f>
        <v>0</v>
      </c>
      <c r="E19" s="54" t="str">
        <f>D19</f>
        <v>0</v>
      </c>
      <c r="F19" s="54" t="str">
        <f>D19</f>
        <v>0</v>
      </c>
      <c r="G19" s="54" t="str">
        <f>D19</f>
        <v>0</v>
      </c>
      <c r="H19" s="54" t="str">
        <f>D19</f>
        <v>0</v>
      </c>
      <c r="I19" s="54" t="str">
        <f>D19</f>
        <v>0</v>
      </c>
      <c r="J19" s="54" t="str">
        <f>D19</f>
        <v>0</v>
      </c>
      <c r="K19" s="54" t="str">
        <f>D19</f>
        <v>0</v>
      </c>
      <c r="L19" s="54" t="str">
        <f>D19</f>
        <v>0</v>
      </c>
      <c r="M19" s="54" t="str">
        <f>D19</f>
        <v>0</v>
      </c>
      <c r="N19" s="54" t="str">
        <f>D19</f>
        <v>0</v>
      </c>
      <c r="O19" s="54" t="str">
        <f>D19</f>
        <v>0</v>
      </c>
      <c r="P19" s="54" t="str">
        <f>D19</f>
        <v>0</v>
      </c>
    </row>
    <row r="20" spans="1:16" ht="13.5">
      <c r="A20" s="53">
        <f>event!A20</f>
        <v>19</v>
      </c>
      <c r="B20" t="str">
        <f>event!H20</f>
        <v>？？？0</v>
      </c>
      <c r="C20" t="str">
        <f>LEFT(B20,1)</f>
        <v>？</v>
      </c>
      <c r="D20" t="str">
        <f>RIGHT(B20,1)</f>
        <v>0</v>
      </c>
      <c r="E20" s="54" t="str">
        <f>D20</f>
        <v>0</v>
      </c>
      <c r="F20" s="54" t="str">
        <f>D20</f>
        <v>0</v>
      </c>
      <c r="G20" s="54" t="str">
        <f>D20</f>
        <v>0</v>
      </c>
      <c r="H20" s="54" t="str">
        <f>D20</f>
        <v>0</v>
      </c>
      <c r="I20" s="54" t="str">
        <f>D20</f>
        <v>0</v>
      </c>
      <c r="J20" s="54" t="str">
        <f>D20</f>
        <v>0</v>
      </c>
      <c r="K20" s="54" t="str">
        <f>D20</f>
        <v>0</v>
      </c>
      <c r="L20" s="54" t="str">
        <f>D20</f>
        <v>0</v>
      </c>
      <c r="M20" s="54" t="str">
        <f>D20</f>
        <v>0</v>
      </c>
      <c r="N20" s="54" t="str">
        <f>D20</f>
        <v>0</v>
      </c>
      <c r="O20" s="54" t="str">
        <f>D20</f>
        <v>0</v>
      </c>
      <c r="P20" s="54" t="str">
        <f>D20</f>
        <v>0</v>
      </c>
    </row>
    <row r="21" spans="1:16" ht="13.5">
      <c r="A21" s="53">
        <f>event!A21</f>
        <v>20</v>
      </c>
      <c r="B21" t="str">
        <f>event!H21</f>
        <v>？？？5</v>
      </c>
      <c r="C21" t="str">
        <f>LEFT(B21,1)</f>
        <v>？</v>
      </c>
      <c r="D21" t="str">
        <f>RIGHT(B21,1)</f>
        <v>5</v>
      </c>
      <c r="E21" s="54" t="str">
        <f>D21</f>
        <v>5</v>
      </c>
      <c r="F21" s="54" t="str">
        <f>D21</f>
        <v>5</v>
      </c>
      <c r="G21" s="54" t="str">
        <f>D21</f>
        <v>5</v>
      </c>
      <c r="H21" s="54" t="str">
        <f>D21</f>
        <v>5</v>
      </c>
      <c r="I21" s="54" t="str">
        <f>D21</f>
        <v>5</v>
      </c>
      <c r="J21" s="54" t="str">
        <f>D21</f>
        <v>5</v>
      </c>
      <c r="K21" s="54" t="str">
        <f>D21</f>
        <v>5</v>
      </c>
      <c r="L21" s="54" t="str">
        <f>D21</f>
        <v>5</v>
      </c>
      <c r="M21" s="54" t="str">
        <f>D21</f>
        <v>5</v>
      </c>
      <c r="N21" s="54" t="str">
        <f>D21</f>
        <v>5</v>
      </c>
      <c r="O21" s="54" t="str">
        <f>D21</f>
        <v>5</v>
      </c>
      <c r="P21" s="54" t="str">
        <f>D21</f>
        <v>5</v>
      </c>
    </row>
    <row r="22" spans="1:16" ht="13.5">
      <c r="A22" s="53">
        <f>event!A22</f>
        <v>21</v>
      </c>
      <c r="B22" t="str">
        <f>event!H22</f>
        <v>？？？0</v>
      </c>
      <c r="C22" t="str">
        <f>LEFT(B22,1)</f>
        <v>？</v>
      </c>
      <c r="D22" t="str">
        <f>RIGHT(B22,1)</f>
        <v>0</v>
      </c>
      <c r="E22" s="54" t="str">
        <f>D22</f>
        <v>0</v>
      </c>
      <c r="F22" s="54" t="str">
        <f>D22</f>
        <v>0</v>
      </c>
      <c r="G22" s="54" t="str">
        <f>D22</f>
        <v>0</v>
      </c>
      <c r="H22" s="54" t="str">
        <f>D22</f>
        <v>0</v>
      </c>
      <c r="I22" s="54" t="str">
        <f>D22</f>
        <v>0</v>
      </c>
      <c r="J22" s="54" t="str">
        <f>D22</f>
        <v>0</v>
      </c>
      <c r="K22" s="54" t="str">
        <f>D22</f>
        <v>0</v>
      </c>
      <c r="L22" s="54" t="str">
        <f>D22</f>
        <v>0</v>
      </c>
      <c r="M22" s="54" t="str">
        <f>D22</f>
        <v>0</v>
      </c>
      <c r="N22" s="54" t="str">
        <f>D22</f>
        <v>0</v>
      </c>
      <c r="O22" s="54" t="str">
        <f>D22</f>
        <v>0</v>
      </c>
      <c r="P22" s="54" t="str">
        <f>D22</f>
        <v>0</v>
      </c>
    </row>
    <row r="23" spans="1:16" ht="13.5">
      <c r="A23" s="53">
        <f>event!A23</f>
        <v>22</v>
      </c>
      <c r="B23" t="str">
        <f>event!H23</f>
        <v>？？？9</v>
      </c>
      <c r="C23" t="str">
        <f>LEFT(B23,1)</f>
        <v>？</v>
      </c>
      <c r="D23" t="str">
        <f>RIGHT(B23,1)</f>
        <v>9</v>
      </c>
      <c r="E23" s="54" t="str">
        <f>D23</f>
        <v>9</v>
      </c>
      <c r="F23" s="54" t="str">
        <f>D23</f>
        <v>9</v>
      </c>
      <c r="G23" s="54" t="str">
        <f>D23</f>
        <v>9</v>
      </c>
      <c r="H23" s="54" t="str">
        <f>D23</f>
        <v>9</v>
      </c>
      <c r="I23" s="54" t="str">
        <f>D23</f>
        <v>9</v>
      </c>
      <c r="J23" s="54" t="str">
        <f>D23</f>
        <v>9</v>
      </c>
      <c r="K23" s="54" t="str">
        <f>D23</f>
        <v>9</v>
      </c>
      <c r="L23" s="54" t="str">
        <f>D23</f>
        <v>9</v>
      </c>
      <c r="M23" s="54" t="str">
        <f>D23</f>
        <v>9</v>
      </c>
      <c r="N23" s="54" t="str">
        <f>D23</f>
        <v>9</v>
      </c>
      <c r="O23" s="54" t="str">
        <f>D23</f>
        <v>9</v>
      </c>
      <c r="P23" s="54" t="str">
        <f>D23</f>
        <v>9</v>
      </c>
    </row>
    <row r="24" spans="1:16" ht="13.5">
      <c r="A24" s="53">
        <f>event!A24</f>
        <v>23</v>
      </c>
      <c r="B24" t="str">
        <f>event!H24</f>
        <v>？？？7</v>
      </c>
      <c r="C24" t="str">
        <f>LEFT(B24,1)</f>
        <v>？</v>
      </c>
      <c r="D24" t="str">
        <f>RIGHT(B24,1)</f>
        <v>7</v>
      </c>
      <c r="E24" s="54" t="str">
        <f>D24</f>
        <v>7</v>
      </c>
      <c r="F24" s="54" t="str">
        <f>D24</f>
        <v>7</v>
      </c>
      <c r="G24" s="54" t="str">
        <f>D24</f>
        <v>7</v>
      </c>
      <c r="H24" s="54" t="str">
        <f>D24</f>
        <v>7</v>
      </c>
      <c r="I24" s="54" t="str">
        <f>D24</f>
        <v>7</v>
      </c>
      <c r="J24" s="54" t="str">
        <f>D24</f>
        <v>7</v>
      </c>
      <c r="K24" s="54" t="str">
        <f>D24</f>
        <v>7</v>
      </c>
      <c r="L24" s="54" t="str">
        <f>D24</f>
        <v>7</v>
      </c>
      <c r="M24" s="54" t="str">
        <f>D24</f>
        <v>7</v>
      </c>
      <c r="N24" s="54" t="str">
        <f>D24</f>
        <v>7</v>
      </c>
      <c r="O24" s="54" t="str">
        <f>D24</f>
        <v>7</v>
      </c>
      <c r="P24" s="54" t="str">
        <f>D24</f>
        <v>7</v>
      </c>
    </row>
    <row r="25" spans="1:16" ht="13.5">
      <c r="A25" s="53">
        <f>event!A25</f>
        <v>24</v>
      </c>
      <c r="B25" t="str">
        <f>event!H25</f>
        <v>？？？9</v>
      </c>
      <c r="C25" t="str">
        <f>LEFT(B25,1)</f>
        <v>？</v>
      </c>
      <c r="D25" t="str">
        <f>RIGHT(B25,1)</f>
        <v>9</v>
      </c>
      <c r="E25" s="54" t="str">
        <f>D25</f>
        <v>9</v>
      </c>
      <c r="F25" s="54" t="str">
        <f>D25</f>
        <v>9</v>
      </c>
      <c r="G25" s="54" t="str">
        <f>D25</f>
        <v>9</v>
      </c>
      <c r="H25" s="54" t="str">
        <f>D25</f>
        <v>9</v>
      </c>
      <c r="I25" s="54" t="str">
        <f>D25</f>
        <v>9</v>
      </c>
      <c r="J25" s="54" t="str">
        <f>D25</f>
        <v>9</v>
      </c>
      <c r="K25" s="54" t="str">
        <f>D25</f>
        <v>9</v>
      </c>
      <c r="L25" s="54" t="str">
        <f>D25</f>
        <v>9</v>
      </c>
      <c r="M25" s="54" t="str">
        <f>D25</f>
        <v>9</v>
      </c>
      <c r="N25" s="54" t="str">
        <f>D25</f>
        <v>9</v>
      </c>
      <c r="O25" s="54" t="str">
        <f>D25</f>
        <v>9</v>
      </c>
      <c r="P25" s="54" t="str">
        <f>D25</f>
        <v>9</v>
      </c>
    </row>
    <row r="26" spans="1:16" ht="13.5">
      <c r="A26" s="53">
        <f>event!A26</f>
        <v>25</v>
      </c>
      <c r="B26" t="str">
        <f>event!H26</f>
        <v>？？？8</v>
      </c>
      <c r="C26" t="str">
        <f>LEFT(B26,1)</f>
        <v>？</v>
      </c>
      <c r="D26" t="str">
        <f>RIGHT(B26,1)</f>
        <v>8</v>
      </c>
      <c r="E26" s="54" t="str">
        <f>D26</f>
        <v>8</v>
      </c>
      <c r="F26" s="54" t="str">
        <f>D26</f>
        <v>8</v>
      </c>
      <c r="G26" s="54" t="str">
        <f>D26</f>
        <v>8</v>
      </c>
      <c r="H26" s="54" t="str">
        <f>D26</f>
        <v>8</v>
      </c>
      <c r="I26" s="54" t="str">
        <f>D26</f>
        <v>8</v>
      </c>
      <c r="J26" s="54" t="str">
        <f>D26</f>
        <v>8</v>
      </c>
      <c r="K26" s="54" t="str">
        <f>D26</f>
        <v>8</v>
      </c>
      <c r="L26" s="54" t="str">
        <f>D26</f>
        <v>8</v>
      </c>
      <c r="M26" s="54" t="str">
        <f>D26</f>
        <v>8</v>
      </c>
      <c r="N26" s="54" t="str">
        <f>D26</f>
        <v>8</v>
      </c>
      <c r="O26" s="54" t="str">
        <f>D26</f>
        <v>8</v>
      </c>
      <c r="P26" s="54" t="str">
        <f>D26</f>
        <v>8</v>
      </c>
    </row>
    <row r="27" spans="1:16" ht="13.5">
      <c r="A27" s="53">
        <f>event!A27</f>
        <v>26</v>
      </c>
      <c r="B27" t="str">
        <f>event!H27</f>
        <v>？？？2</v>
      </c>
      <c r="C27" t="str">
        <f>LEFT(B27,1)</f>
        <v>？</v>
      </c>
      <c r="D27" t="str">
        <f>RIGHT(B27,1)</f>
        <v>2</v>
      </c>
      <c r="E27" s="54" t="str">
        <f>D27</f>
        <v>2</v>
      </c>
      <c r="F27" s="54" t="str">
        <f>D27</f>
        <v>2</v>
      </c>
      <c r="G27" s="54" t="str">
        <f>D27</f>
        <v>2</v>
      </c>
      <c r="H27" s="54" t="str">
        <f>D27</f>
        <v>2</v>
      </c>
      <c r="I27" s="54" t="str">
        <f>D27</f>
        <v>2</v>
      </c>
      <c r="J27" s="54" t="str">
        <f>D27</f>
        <v>2</v>
      </c>
      <c r="K27" s="54" t="str">
        <f>D27</f>
        <v>2</v>
      </c>
      <c r="L27" s="54" t="str">
        <f>D27</f>
        <v>2</v>
      </c>
      <c r="M27" s="54" t="str">
        <f>D27</f>
        <v>2</v>
      </c>
      <c r="N27" s="54" t="str">
        <f>D27</f>
        <v>2</v>
      </c>
      <c r="O27" s="54" t="str">
        <f>D27</f>
        <v>2</v>
      </c>
      <c r="P27" s="54" t="str">
        <f>D27</f>
        <v>2</v>
      </c>
    </row>
    <row r="28" spans="1:16" ht="13.5">
      <c r="A28" s="53">
        <f>event!A28</f>
        <v>27</v>
      </c>
      <c r="B28" t="str">
        <f>event!H28</f>
        <v>？？？3</v>
      </c>
      <c r="C28" t="str">
        <f>LEFT(B28,1)</f>
        <v>？</v>
      </c>
      <c r="D28" t="str">
        <f>RIGHT(B28,1)</f>
        <v>3</v>
      </c>
      <c r="E28" s="54" t="str">
        <f>D28</f>
        <v>3</v>
      </c>
      <c r="F28" s="54" t="str">
        <f>D28</f>
        <v>3</v>
      </c>
      <c r="G28" s="54" t="str">
        <f>D28</f>
        <v>3</v>
      </c>
      <c r="H28" s="54" t="str">
        <f>D28</f>
        <v>3</v>
      </c>
      <c r="I28" s="54" t="str">
        <f>D28</f>
        <v>3</v>
      </c>
      <c r="J28" s="54" t="str">
        <f>D28</f>
        <v>3</v>
      </c>
      <c r="K28" s="54" t="str">
        <f>D28</f>
        <v>3</v>
      </c>
      <c r="L28" s="54" t="str">
        <f>D28</f>
        <v>3</v>
      </c>
      <c r="M28" s="54" t="str">
        <f>D28</f>
        <v>3</v>
      </c>
      <c r="N28" s="54" t="str">
        <f>D28</f>
        <v>3</v>
      </c>
      <c r="O28" s="54" t="str">
        <f>D28</f>
        <v>3</v>
      </c>
      <c r="P28" s="54" t="str">
        <f>D28</f>
        <v>3</v>
      </c>
    </row>
    <row r="29" spans="1:16" ht="13.5">
      <c r="A29" s="53">
        <f>event!A29</f>
        <v>28</v>
      </c>
      <c r="B29" t="str">
        <f>event!H29</f>
        <v>？？？3</v>
      </c>
      <c r="C29" t="str">
        <f>LEFT(B29,1)</f>
        <v>？</v>
      </c>
      <c r="D29" t="str">
        <f>RIGHT(B29,1)</f>
        <v>3</v>
      </c>
      <c r="E29" s="54" t="str">
        <f>D29</f>
        <v>3</v>
      </c>
      <c r="F29" s="54" t="str">
        <f>D29</f>
        <v>3</v>
      </c>
      <c r="G29" s="54" t="str">
        <f>D29</f>
        <v>3</v>
      </c>
      <c r="H29" s="54" t="str">
        <f>D29</f>
        <v>3</v>
      </c>
      <c r="I29" s="54" t="str">
        <f>D29</f>
        <v>3</v>
      </c>
      <c r="J29" s="54" t="str">
        <f>D29</f>
        <v>3</v>
      </c>
      <c r="K29" s="54" t="str">
        <f>D29</f>
        <v>3</v>
      </c>
      <c r="L29" s="54" t="str">
        <f>D29</f>
        <v>3</v>
      </c>
      <c r="M29" s="54" t="str">
        <f>D29</f>
        <v>3</v>
      </c>
      <c r="N29" s="54" t="str">
        <f>D29</f>
        <v>3</v>
      </c>
      <c r="O29" s="54" t="str">
        <f>D29</f>
        <v>3</v>
      </c>
      <c r="P29" s="54" t="str">
        <f>D29</f>
        <v>3</v>
      </c>
    </row>
    <row r="30" spans="1:16" ht="13.5">
      <c r="A30" s="53">
        <f>event!A30</f>
        <v>29</v>
      </c>
      <c r="B30" t="str">
        <f>event!H30</f>
        <v>？？？4</v>
      </c>
      <c r="C30" t="str">
        <f>LEFT(B30,1)</f>
        <v>？</v>
      </c>
      <c r="D30" t="str">
        <f>RIGHT(B30,1)</f>
        <v>4</v>
      </c>
      <c r="E30" s="54" t="str">
        <f>D30</f>
        <v>4</v>
      </c>
      <c r="F30" s="54" t="str">
        <f>D30</f>
        <v>4</v>
      </c>
      <c r="G30" s="54" t="str">
        <f>D30</f>
        <v>4</v>
      </c>
      <c r="H30" s="54" t="str">
        <f>D30</f>
        <v>4</v>
      </c>
      <c r="I30" s="54" t="str">
        <f>D30</f>
        <v>4</v>
      </c>
      <c r="J30" s="54" t="str">
        <f>D30</f>
        <v>4</v>
      </c>
      <c r="K30" s="54" t="str">
        <f>D30</f>
        <v>4</v>
      </c>
      <c r="L30" s="54" t="str">
        <f>D30</f>
        <v>4</v>
      </c>
      <c r="M30" s="54" t="str">
        <f>D30</f>
        <v>4</v>
      </c>
      <c r="N30" s="54" t="str">
        <f>D30</f>
        <v>4</v>
      </c>
      <c r="O30" s="54" t="str">
        <f>D30</f>
        <v>4</v>
      </c>
      <c r="P30" s="54" t="str">
        <f>D30</f>
        <v>4</v>
      </c>
    </row>
    <row r="31" spans="1:16" ht="13.5">
      <c r="A31" s="53">
        <f>event!A31</f>
        <v>30</v>
      </c>
      <c r="B31" t="str">
        <f>event!H31</f>
        <v>？？？7</v>
      </c>
      <c r="C31" t="str">
        <f>LEFT(B31,1)</f>
        <v>？</v>
      </c>
      <c r="D31" t="str">
        <f>RIGHT(B31,1)</f>
        <v>7</v>
      </c>
      <c r="E31" s="54" t="str">
        <f>D31</f>
        <v>7</v>
      </c>
      <c r="F31" s="54" t="str">
        <f>D31</f>
        <v>7</v>
      </c>
      <c r="G31" s="54" t="str">
        <f>D31</f>
        <v>7</v>
      </c>
      <c r="H31" s="54" t="str">
        <f>D31</f>
        <v>7</v>
      </c>
      <c r="I31" s="54" t="str">
        <f>D31</f>
        <v>7</v>
      </c>
      <c r="J31" s="54" t="str">
        <f>D31</f>
        <v>7</v>
      </c>
      <c r="K31" s="54" t="str">
        <f>D31</f>
        <v>7</v>
      </c>
      <c r="L31" s="54" t="str">
        <f>D31</f>
        <v>7</v>
      </c>
      <c r="M31" s="54" t="str">
        <f>D31</f>
        <v>7</v>
      </c>
      <c r="N31" s="54" t="str">
        <f>D31</f>
        <v>7</v>
      </c>
      <c r="O31" s="54" t="str">
        <f>D31</f>
        <v>7</v>
      </c>
      <c r="P31" s="54" t="str">
        <f>D31</f>
        <v>7</v>
      </c>
    </row>
    <row r="32" spans="1:16" ht="13.5">
      <c r="A32" s="53">
        <f>event!A32</f>
        <v>31</v>
      </c>
      <c r="B32" t="str">
        <f>event!H32</f>
        <v>？？？3</v>
      </c>
      <c r="C32" t="str">
        <f>LEFT(B32,1)</f>
        <v>？</v>
      </c>
      <c r="D32" t="str">
        <f>RIGHT(B32,1)</f>
        <v>3</v>
      </c>
      <c r="E32" s="54" t="str">
        <f>D32</f>
        <v>3</v>
      </c>
      <c r="F32" s="54" t="str">
        <f>D32</f>
        <v>3</v>
      </c>
      <c r="G32" s="54" t="str">
        <f>D32</f>
        <v>3</v>
      </c>
      <c r="H32" s="54" t="str">
        <f>D32</f>
        <v>3</v>
      </c>
      <c r="I32" s="54" t="str">
        <f>D32</f>
        <v>3</v>
      </c>
      <c r="J32" s="54" t="str">
        <f>D32</f>
        <v>3</v>
      </c>
      <c r="K32" s="54" t="str">
        <f>D32</f>
        <v>3</v>
      </c>
      <c r="L32" s="54" t="str">
        <f>D32</f>
        <v>3</v>
      </c>
      <c r="M32" s="54" t="str">
        <f>D32</f>
        <v>3</v>
      </c>
      <c r="N32" s="54" t="str">
        <f>D32</f>
        <v>3</v>
      </c>
      <c r="O32" s="54" t="str">
        <f>D32</f>
        <v>3</v>
      </c>
      <c r="P32" s="54" t="str">
        <f>D32</f>
        <v>3</v>
      </c>
    </row>
    <row r="33" spans="1:16" ht="13.5">
      <c r="A33" s="53">
        <f>event!A33</f>
        <v>32</v>
      </c>
      <c r="B33" t="str">
        <f>event!H33</f>
        <v>？？？9</v>
      </c>
      <c r="C33" t="str">
        <f>LEFT(B33,1)</f>
        <v>？</v>
      </c>
      <c r="D33" t="str">
        <f>RIGHT(B33,1)</f>
        <v>9</v>
      </c>
      <c r="E33" s="54" t="str">
        <f>D33</f>
        <v>9</v>
      </c>
      <c r="F33" s="54" t="str">
        <f>D33</f>
        <v>9</v>
      </c>
      <c r="G33" s="54" t="str">
        <f>D33</f>
        <v>9</v>
      </c>
      <c r="H33" s="54" t="str">
        <f>D33</f>
        <v>9</v>
      </c>
      <c r="I33" s="54" t="str">
        <f>D33</f>
        <v>9</v>
      </c>
      <c r="J33" s="54" t="str">
        <f>D33</f>
        <v>9</v>
      </c>
      <c r="K33" s="54" t="str">
        <f>D33</f>
        <v>9</v>
      </c>
      <c r="L33" s="54" t="str">
        <f>D33</f>
        <v>9</v>
      </c>
      <c r="M33" s="54" t="str">
        <f>D33</f>
        <v>9</v>
      </c>
      <c r="N33" s="54" t="str">
        <f>D33</f>
        <v>9</v>
      </c>
      <c r="O33" s="54" t="str">
        <f>D33</f>
        <v>9</v>
      </c>
      <c r="P33" s="54" t="str">
        <f>D33</f>
        <v>9</v>
      </c>
    </row>
    <row r="34" spans="1:16" ht="13.5">
      <c r="A34" s="53">
        <f>event!A34</f>
        <v>33</v>
      </c>
      <c r="B34" t="str">
        <f>event!H34</f>
        <v>？？？8</v>
      </c>
      <c r="C34" t="str">
        <f>LEFT(B34,1)</f>
        <v>？</v>
      </c>
      <c r="D34" t="str">
        <f>RIGHT(B34,1)</f>
        <v>8</v>
      </c>
      <c r="E34" s="54" t="str">
        <f>D34</f>
        <v>8</v>
      </c>
      <c r="F34" s="54" t="str">
        <f>D34</f>
        <v>8</v>
      </c>
      <c r="G34" s="54" t="str">
        <f>D34</f>
        <v>8</v>
      </c>
      <c r="H34" s="54" t="str">
        <f>D34</f>
        <v>8</v>
      </c>
      <c r="I34" s="54" t="str">
        <f>D34</f>
        <v>8</v>
      </c>
      <c r="J34" s="54" t="str">
        <f>D34</f>
        <v>8</v>
      </c>
      <c r="K34" s="54" t="str">
        <f>D34</f>
        <v>8</v>
      </c>
      <c r="L34" s="54" t="str">
        <f>D34</f>
        <v>8</v>
      </c>
      <c r="M34" s="54" t="str">
        <f>D34</f>
        <v>8</v>
      </c>
      <c r="N34" s="54" t="str">
        <f>D34</f>
        <v>8</v>
      </c>
      <c r="O34" s="54" t="str">
        <f>D34</f>
        <v>8</v>
      </c>
      <c r="P34" s="54" t="str">
        <f>D34</f>
        <v>8</v>
      </c>
    </row>
    <row r="35" spans="1:16" ht="13.5">
      <c r="A35" s="53">
        <f>event!A35</f>
        <v>34</v>
      </c>
      <c r="B35" t="str">
        <f>event!H35</f>
        <v>？？？6</v>
      </c>
      <c r="C35" t="str">
        <f>LEFT(B35,1)</f>
        <v>？</v>
      </c>
      <c r="D35" t="str">
        <f>RIGHT(B35,1)</f>
        <v>6</v>
      </c>
      <c r="E35" s="54" t="str">
        <f>D35</f>
        <v>6</v>
      </c>
      <c r="F35" s="54" t="str">
        <f>D35</f>
        <v>6</v>
      </c>
      <c r="G35" s="54" t="str">
        <f>D35</f>
        <v>6</v>
      </c>
      <c r="H35" s="54" t="str">
        <f>D35</f>
        <v>6</v>
      </c>
      <c r="I35" s="54" t="str">
        <f>D35</f>
        <v>6</v>
      </c>
      <c r="J35" s="54" t="str">
        <f>D35</f>
        <v>6</v>
      </c>
      <c r="K35" s="54" t="str">
        <f>D35</f>
        <v>6</v>
      </c>
      <c r="L35" s="54" t="str">
        <f>D35</f>
        <v>6</v>
      </c>
      <c r="M35" s="54" t="str">
        <f>D35</f>
        <v>6</v>
      </c>
      <c r="N35" s="54" t="str">
        <f>D35</f>
        <v>6</v>
      </c>
      <c r="O35" s="54" t="str">
        <f>D35</f>
        <v>6</v>
      </c>
      <c r="P35" s="54" t="str">
        <f>D35</f>
        <v>6</v>
      </c>
    </row>
    <row r="36" spans="1:16" ht="13.5">
      <c r="A36" s="53">
        <f>event!A36</f>
        <v>35</v>
      </c>
      <c r="B36" t="str">
        <f>event!H36</f>
        <v>？？？7</v>
      </c>
      <c r="C36" t="str">
        <f>LEFT(B36,1)</f>
        <v>？</v>
      </c>
      <c r="D36" t="str">
        <f>RIGHT(B36,1)</f>
        <v>7</v>
      </c>
      <c r="E36" s="54" t="str">
        <f>D36</f>
        <v>7</v>
      </c>
      <c r="F36" s="54" t="str">
        <f>D36</f>
        <v>7</v>
      </c>
      <c r="G36" s="54" t="str">
        <f>D36</f>
        <v>7</v>
      </c>
      <c r="H36" s="54" t="str">
        <f>D36</f>
        <v>7</v>
      </c>
      <c r="I36" s="54" t="str">
        <f>D36</f>
        <v>7</v>
      </c>
      <c r="J36" s="54" t="str">
        <f>D36</f>
        <v>7</v>
      </c>
      <c r="K36" s="54" t="str">
        <f>D36</f>
        <v>7</v>
      </c>
      <c r="L36" s="54" t="str">
        <f>D36</f>
        <v>7</v>
      </c>
      <c r="M36" s="54" t="str">
        <f>D36</f>
        <v>7</v>
      </c>
      <c r="N36" s="54" t="str">
        <f>D36</f>
        <v>7</v>
      </c>
      <c r="O36" s="54" t="str">
        <f>D36</f>
        <v>7</v>
      </c>
      <c r="P36" s="54" t="str">
        <f>D36</f>
        <v>7</v>
      </c>
    </row>
    <row r="37" spans="1:16" ht="13.5">
      <c r="A37" s="53">
        <f>event!A37</f>
        <v>36</v>
      </c>
      <c r="B37" t="str">
        <f>event!H37</f>
        <v>？？？2</v>
      </c>
      <c r="C37" t="str">
        <f>LEFT(B37,1)</f>
        <v>？</v>
      </c>
      <c r="D37" t="str">
        <f>RIGHT(B37,1)</f>
        <v>2</v>
      </c>
      <c r="E37" s="54" t="str">
        <f>D37</f>
        <v>2</v>
      </c>
      <c r="F37" s="54" t="str">
        <f>D37</f>
        <v>2</v>
      </c>
      <c r="G37" s="54" t="str">
        <f>D37</f>
        <v>2</v>
      </c>
      <c r="H37" s="54" t="str">
        <f>D37</f>
        <v>2</v>
      </c>
      <c r="I37" s="54" t="str">
        <f>D37</f>
        <v>2</v>
      </c>
      <c r="J37" s="54" t="str">
        <f>D37</f>
        <v>2</v>
      </c>
      <c r="K37" s="54" t="str">
        <f>D37</f>
        <v>2</v>
      </c>
      <c r="L37" s="54" t="str">
        <f>D37</f>
        <v>2</v>
      </c>
      <c r="M37" s="54" t="str">
        <f>D37</f>
        <v>2</v>
      </c>
      <c r="N37" s="54" t="str">
        <f>D37</f>
        <v>2</v>
      </c>
      <c r="O37" s="54" t="str">
        <f>D37</f>
        <v>2</v>
      </c>
      <c r="P37" s="54" t="str">
        <f>D37</f>
        <v>2</v>
      </c>
    </row>
    <row r="38" spans="1:16" ht="13.5">
      <c r="A38" s="53">
        <f>event!A38</f>
        <v>37</v>
      </c>
      <c r="B38" t="str">
        <f>event!H38</f>
        <v>？？？7</v>
      </c>
      <c r="C38" t="str">
        <f>LEFT(B38,1)</f>
        <v>？</v>
      </c>
      <c r="D38" t="str">
        <f>RIGHT(B38,1)</f>
        <v>7</v>
      </c>
      <c r="E38" s="54" t="str">
        <f>D38</f>
        <v>7</v>
      </c>
      <c r="F38" s="54" t="str">
        <f>D38</f>
        <v>7</v>
      </c>
      <c r="G38" s="54" t="str">
        <f>D38</f>
        <v>7</v>
      </c>
      <c r="H38" s="54" t="str">
        <f>D38</f>
        <v>7</v>
      </c>
      <c r="I38" s="54" t="str">
        <f>D38</f>
        <v>7</v>
      </c>
      <c r="J38" s="54" t="str">
        <f>D38</f>
        <v>7</v>
      </c>
      <c r="K38" s="54" t="str">
        <f>D38</f>
        <v>7</v>
      </c>
      <c r="L38" s="54" t="str">
        <f>D38</f>
        <v>7</v>
      </c>
      <c r="M38" s="54" t="str">
        <f>D38</f>
        <v>7</v>
      </c>
      <c r="N38" s="54" t="str">
        <f>D38</f>
        <v>7</v>
      </c>
      <c r="O38" s="54" t="str">
        <f>D38</f>
        <v>7</v>
      </c>
      <c r="P38" s="54" t="str">
        <f>D38</f>
        <v>7</v>
      </c>
    </row>
    <row r="39" spans="1:16" ht="13.5">
      <c r="A39" s="53">
        <f>event!A39</f>
        <v>38</v>
      </c>
      <c r="B39" t="str">
        <f>event!H39</f>
        <v>？？？3</v>
      </c>
      <c r="C39" t="str">
        <f>LEFT(B39,1)</f>
        <v>？</v>
      </c>
      <c r="D39" t="str">
        <f>RIGHT(B39,1)</f>
        <v>3</v>
      </c>
      <c r="E39" s="54" t="str">
        <f>D39</f>
        <v>3</v>
      </c>
      <c r="F39" s="54" t="str">
        <f>D39</f>
        <v>3</v>
      </c>
      <c r="G39" s="54" t="str">
        <f>D39</f>
        <v>3</v>
      </c>
      <c r="H39" s="54" t="str">
        <f>D39</f>
        <v>3</v>
      </c>
      <c r="I39" s="54" t="str">
        <f>D39</f>
        <v>3</v>
      </c>
      <c r="J39" s="54" t="str">
        <f>D39</f>
        <v>3</v>
      </c>
      <c r="K39" s="54" t="str">
        <f>D39</f>
        <v>3</v>
      </c>
      <c r="L39" s="54" t="str">
        <f>D39</f>
        <v>3</v>
      </c>
      <c r="M39" s="54" t="str">
        <f>D39</f>
        <v>3</v>
      </c>
      <c r="N39" s="54" t="str">
        <f>D39</f>
        <v>3</v>
      </c>
      <c r="O39" s="54" t="str">
        <f>D39</f>
        <v>3</v>
      </c>
      <c r="P39" s="54" t="str">
        <f>D39</f>
        <v>3</v>
      </c>
    </row>
    <row r="40" spans="1:16" ht="13.5">
      <c r="A40" s="53">
        <f>event!A40</f>
        <v>39</v>
      </c>
      <c r="B40" t="str">
        <f>event!H40</f>
        <v>？？？3</v>
      </c>
      <c r="C40" t="str">
        <f>LEFT(B40,1)</f>
        <v>？</v>
      </c>
      <c r="D40" t="str">
        <f>RIGHT(B40,1)</f>
        <v>3</v>
      </c>
      <c r="E40" s="54" t="str">
        <f>D40</f>
        <v>3</v>
      </c>
      <c r="F40" s="54" t="str">
        <f>D40</f>
        <v>3</v>
      </c>
      <c r="G40" s="54" t="str">
        <f>D40</f>
        <v>3</v>
      </c>
      <c r="H40" s="54" t="str">
        <f>D40</f>
        <v>3</v>
      </c>
      <c r="I40" s="54" t="str">
        <f>D40</f>
        <v>3</v>
      </c>
      <c r="J40" s="54" t="str">
        <f>D40</f>
        <v>3</v>
      </c>
      <c r="K40" s="54" t="str">
        <f>D40</f>
        <v>3</v>
      </c>
      <c r="L40" s="54" t="str">
        <f>D40</f>
        <v>3</v>
      </c>
      <c r="M40" s="54" t="str">
        <f>D40</f>
        <v>3</v>
      </c>
      <c r="N40" s="54" t="str">
        <f>D40</f>
        <v>3</v>
      </c>
      <c r="O40" s="54" t="str">
        <f>D40</f>
        <v>3</v>
      </c>
      <c r="P40" s="54" t="str">
        <f>D40</f>
        <v>3</v>
      </c>
    </row>
    <row r="41" spans="1:16" ht="13.5">
      <c r="A41" s="53">
        <f>event!A41</f>
        <v>40</v>
      </c>
      <c r="B41" t="str">
        <f>event!H41</f>
        <v>？？？9</v>
      </c>
      <c r="C41" t="str">
        <f>LEFT(B41,1)</f>
        <v>？</v>
      </c>
      <c r="D41" t="str">
        <f>RIGHT(B41,1)</f>
        <v>9</v>
      </c>
      <c r="E41" s="54" t="str">
        <f>D41</f>
        <v>9</v>
      </c>
      <c r="F41" s="54" t="str">
        <f>D41</f>
        <v>9</v>
      </c>
      <c r="G41" s="54" t="str">
        <f>D41</f>
        <v>9</v>
      </c>
      <c r="H41" s="54" t="str">
        <f>D41</f>
        <v>9</v>
      </c>
      <c r="I41" s="54" t="str">
        <f>D41</f>
        <v>9</v>
      </c>
      <c r="J41" s="54" t="str">
        <f>D41</f>
        <v>9</v>
      </c>
      <c r="K41" s="54" t="str">
        <f>D41</f>
        <v>9</v>
      </c>
      <c r="L41" s="54" t="str">
        <f>D41</f>
        <v>9</v>
      </c>
      <c r="M41" s="54" t="str">
        <f>D41</f>
        <v>9</v>
      </c>
      <c r="N41" s="54" t="str">
        <f>D41</f>
        <v>9</v>
      </c>
      <c r="O41" s="54" t="str">
        <f>D41</f>
        <v>9</v>
      </c>
      <c r="P41" s="54" t="str">
        <f>D41</f>
        <v>9</v>
      </c>
    </row>
    <row r="42" spans="1:16" ht="13.5">
      <c r="A42" s="53">
        <f>event!A42</f>
        <v>41</v>
      </c>
      <c r="B42" t="str">
        <f>event!H42</f>
        <v>？？？1</v>
      </c>
      <c r="C42" t="str">
        <f>LEFT(B42,1)</f>
        <v>？</v>
      </c>
      <c r="D42" t="str">
        <f>RIGHT(B42,1)</f>
        <v>1</v>
      </c>
      <c r="E42" s="54" t="str">
        <f>D42</f>
        <v>1</v>
      </c>
      <c r="F42" s="54" t="str">
        <f>D42</f>
        <v>1</v>
      </c>
      <c r="G42" s="54" t="str">
        <f>D42</f>
        <v>1</v>
      </c>
      <c r="H42" s="54" t="str">
        <f>D42</f>
        <v>1</v>
      </c>
      <c r="I42" s="54" t="str">
        <f>D42</f>
        <v>1</v>
      </c>
      <c r="J42" s="54" t="str">
        <f>D42</f>
        <v>1</v>
      </c>
      <c r="K42" s="54" t="str">
        <f>D42</f>
        <v>1</v>
      </c>
      <c r="L42" s="54" t="str">
        <f>D42</f>
        <v>1</v>
      </c>
      <c r="M42" s="54" t="str">
        <f>D42</f>
        <v>1</v>
      </c>
      <c r="N42" s="54" t="str">
        <f>D42</f>
        <v>1</v>
      </c>
      <c r="O42" s="54" t="str">
        <f>D42</f>
        <v>1</v>
      </c>
      <c r="P42" s="54" t="str">
        <f>D42</f>
        <v>1</v>
      </c>
    </row>
    <row r="43" spans="1:16" ht="13.5">
      <c r="A43" s="53">
        <f>event!A43</f>
        <v>42</v>
      </c>
      <c r="B43" t="str">
        <f>event!H43</f>
        <v>？？？7</v>
      </c>
      <c r="C43" t="str">
        <f>LEFT(B43,1)</f>
        <v>？</v>
      </c>
      <c r="D43" t="str">
        <f>RIGHT(B43,1)</f>
        <v>7</v>
      </c>
      <c r="E43" s="54" t="str">
        <f>D43</f>
        <v>7</v>
      </c>
      <c r="F43" s="54" t="str">
        <f>D43</f>
        <v>7</v>
      </c>
      <c r="G43" s="54" t="str">
        <f>D43</f>
        <v>7</v>
      </c>
      <c r="H43" s="54" t="str">
        <f>D43</f>
        <v>7</v>
      </c>
      <c r="I43" s="54" t="str">
        <f>D43</f>
        <v>7</v>
      </c>
      <c r="J43" s="54" t="str">
        <f>D43</f>
        <v>7</v>
      </c>
      <c r="K43" s="54" t="str">
        <f>D43</f>
        <v>7</v>
      </c>
      <c r="L43" s="54" t="str">
        <f>D43</f>
        <v>7</v>
      </c>
      <c r="M43" s="54" t="str">
        <f>D43</f>
        <v>7</v>
      </c>
      <c r="N43" s="54" t="str">
        <f>D43</f>
        <v>7</v>
      </c>
      <c r="O43" s="54" t="str">
        <f>D43</f>
        <v>7</v>
      </c>
      <c r="P43" s="54" t="str">
        <f>D43</f>
        <v>7</v>
      </c>
    </row>
    <row r="44" spans="1:16" ht="13.5">
      <c r="A44" s="53">
        <f>event!A44</f>
        <v>43</v>
      </c>
      <c r="B44" t="str">
        <f>event!H44</f>
        <v>？？？8</v>
      </c>
      <c r="C44" t="str">
        <f>LEFT(B44,1)</f>
        <v>？</v>
      </c>
      <c r="D44" t="str">
        <f>RIGHT(B44,1)</f>
        <v>8</v>
      </c>
      <c r="E44" s="54" t="str">
        <f>D44</f>
        <v>8</v>
      </c>
      <c r="F44" s="54" t="str">
        <f>D44</f>
        <v>8</v>
      </c>
      <c r="G44" s="54" t="str">
        <f>D44</f>
        <v>8</v>
      </c>
      <c r="H44" s="54" t="str">
        <f>D44</f>
        <v>8</v>
      </c>
      <c r="I44" s="54" t="str">
        <f>D44</f>
        <v>8</v>
      </c>
      <c r="J44" s="54" t="str">
        <f>D44</f>
        <v>8</v>
      </c>
      <c r="K44" s="54" t="str">
        <f>D44</f>
        <v>8</v>
      </c>
      <c r="L44" s="54" t="str">
        <f>D44</f>
        <v>8</v>
      </c>
      <c r="M44" s="54" t="str">
        <f>D44</f>
        <v>8</v>
      </c>
      <c r="N44" s="54" t="str">
        <f>D44</f>
        <v>8</v>
      </c>
      <c r="O44" s="54" t="str">
        <f>D44</f>
        <v>8</v>
      </c>
      <c r="P44" s="54" t="str">
        <f>D44</f>
        <v>8</v>
      </c>
    </row>
    <row r="45" spans="1:16" ht="13.5">
      <c r="A45" s="53">
        <f>event!A45</f>
        <v>44</v>
      </c>
      <c r="B45" t="str">
        <f>event!H45</f>
        <v>？？？2</v>
      </c>
      <c r="C45" t="str">
        <f>LEFT(B45,1)</f>
        <v>？</v>
      </c>
      <c r="D45" t="str">
        <f>RIGHT(B45,1)</f>
        <v>2</v>
      </c>
      <c r="E45" s="54" t="str">
        <f>D45</f>
        <v>2</v>
      </c>
      <c r="F45" s="54" t="str">
        <f>D45</f>
        <v>2</v>
      </c>
      <c r="G45" s="54" t="str">
        <f>D45</f>
        <v>2</v>
      </c>
      <c r="H45" s="54" t="str">
        <f>D45</f>
        <v>2</v>
      </c>
      <c r="I45" s="54" t="str">
        <f>D45</f>
        <v>2</v>
      </c>
      <c r="J45" s="54" t="str">
        <f>D45</f>
        <v>2</v>
      </c>
      <c r="K45" s="54" t="str">
        <f>D45</f>
        <v>2</v>
      </c>
      <c r="L45" s="54" t="str">
        <f>D45</f>
        <v>2</v>
      </c>
      <c r="M45" s="54" t="str">
        <f>D45</f>
        <v>2</v>
      </c>
      <c r="N45" s="54" t="str">
        <f>D45</f>
        <v>2</v>
      </c>
      <c r="O45" s="54" t="str">
        <f>D45</f>
        <v>2</v>
      </c>
      <c r="P45" s="54" t="str">
        <f>D45</f>
        <v>2</v>
      </c>
    </row>
    <row r="46" spans="1:16" ht="13.5">
      <c r="A46" s="53">
        <f>event!A46</f>
        <v>45</v>
      </c>
      <c r="B46" t="str">
        <f>event!H46</f>
        <v>？？？5</v>
      </c>
      <c r="C46" t="str">
        <f>LEFT(B46,1)</f>
        <v>？</v>
      </c>
      <c r="D46" t="str">
        <f>RIGHT(B46,1)</f>
        <v>5</v>
      </c>
      <c r="E46" s="54" t="str">
        <f>D46</f>
        <v>5</v>
      </c>
      <c r="F46" s="54" t="str">
        <f>D46</f>
        <v>5</v>
      </c>
      <c r="G46" s="54" t="str">
        <f>D46</f>
        <v>5</v>
      </c>
      <c r="H46" s="54" t="str">
        <f>D46</f>
        <v>5</v>
      </c>
      <c r="I46" s="54" t="str">
        <f>D46</f>
        <v>5</v>
      </c>
      <c r="J46" s="54" t="str">
        <f>D46</f>
        <v>5</v>
      </c>
      <c r="K46" s="54" t="str">
        <f>D46</f>
        <v>5</v>
      </c>
      <c r="L46" s="54" t="str">
        <f>D46</f>
        <v>5</v>
      </c>
      <c r="M46" s="54" t="str">
        <f>D46</f>
        <v>5</v>
      </c>
      <c r="N46" s="54" t="str">
        <f>D46</f>
        <v>5</v>
      </c>
      <c r="O46" s="54" t="str">
        <f>D46</f>
        <v>5</v>
      </c>
      <c r="P46" s="54" t="str">
        <f>D46</f>
        <v>5</v>
      </c>
    </row>
    <row r="47" spans="1:16" ht="13.5">
      <c r="A47" s="53">
        <f>event!A47</f>
        <v>46</v>
      </c>
      <c r="B47" t="str">
        <f>event!H47</f>
        <v>？？？7</v>
      </c>
      <c r="C47" t="str">
        <f>LEFT(B47,1)</f>
        <v>？</v>
      </c>
      <c r="D47" t="str">
        <f>RIGHT(B47,1)</f>
        <v>7</v>
      </c>
      <c r="E47" s="54" t="str">
        <f>D47</f>
        <v>7</v>
      </c>
      <c r="F47" s="54" t="str">
        <f>D47</f>
        <v>7</v>
      </c>
      <c r="G47" s="54" t="str">
        <f>D47</f>
        <v>7</v>
      </c>
      <c r="H47" s="54" t="str">
        <f>D47</f>
        <v>7</v>
      </c>
      <c r="I47" s="54" t="str">
        <f>D47</f>
        <v>7</v>
      </c>
      <c r="J47" s="54" t="str">
        <f>D47</f>
        <v>7</v>
      </c>
      <c r="K47" s="54" t="str">
        <f>D47</f>
        <v>7</v>
      </c>
      <c r="L47" s="54" t="str">
        <f>D47</f>
        <v>7</v>
      </c>
      <c r="M47" s="54" t="str">
        <f>D47</f>
        <v>7</v>
      </c>
      <c r="N47" s="54" t="str">
        <f>D47</f>
        <v>7</v>
      </c>
      <c r="O47" s="54" t="str">
        <f>D47</f>
        <v>7</v>
      </c>
      <c r="P47" s="54" t="str">
        <f>D47</f>
        <v>7</v>
      </c>
    </row>
    <row r="48" spans="1:16" ht="13.5">
      <c r="A48" s="53">
        <f>event!A48</f>
        <v>47</v>
      </c>
      <c r="B48" t="str">
        <f>event!H48</f>
        <v>？？？6</v>
      </c>
      <c r="C48" t="str">
        <f>LEFT(B48,1)</f>
        <v>？</v>
      </c>
      <c r="D48" t="str">
        <f>RIGHT(B48,1)</f>
        <v>6</v>
      </c>
      <c r="E48" s="54" t="str">
        <f>D48</f>
        <v>6</v>
      </c>
      <c r="F48" s="54" t="str">
        <f>D48</f>
        <v>6</v>
      </c>
      <c r="G48" s="54" t="str">
        <f>D48</f>
        <v>6</v>
      </c>
      <c r="H48" s="54" t="str">
        <f>D48</f>
        <v>6</v>
      </c>
      <c r="I48" s="54" t="str">
        <f>D48</f>
        <v>6</v>
      </c>
      <c r="J48" s="54" t="str">
        <f>D48</f>
        <v>6</v>
      </c>
      <c r="K48" s="54" t="str">
        <f>D48</f>
        <v>6</v>
      </c>
      <c r="L48" s="54" t="str">
        <f>D48</f>
        <v>6</v>
      </c>
      <c r="M48" s="54" t="str">
        <f>D48</f>
        <v>6</v>
      </c>
      <c r="N48" s="54" t="str">
        <f>D48</f>
        <v>6</v>
      </c>
      <c r="O48" s="54" t="str">
        <f>D48</f>
        <v>6</v>
      </c>
      <c r="P48" s="54" t="str">
        <f>D48</f>
        <v>6</v>
      </c>
    </row>
    <row r="49" spans="1:16" ht="13.5">
      <c r="A49" s="53">
        <f>event!A49</f>
        <v>48</v>
      </c>
      <c r="B49" t="str">
        <f>event!H49</f>
        <v>？？？6</v>
      </c>
      <c r="C49" t="str">
        <f>LEFT(B49,1)</f>
        <v>？</v>
      </c>
      <c r="D49" t="str">
        <f>RIGHT(B49,1)</f>
        <v>6</v>
      </c>
      <c r="E49" s="54" t="str">
        <f>D49</f>
        <v>6</v>
      </c>
      <c r="F49" s="54" t="str">
        <f>D49</f>
        <v>6</v>
      </c>
      <c r="G49" s="54" t="str">
        <f>D49</f>
        <v>6</v>
      </c>
      <c r="H49" s="54" t="str">
        <f>D49</f>
        <v>6</v>
      </c>
      <c r="I49" s="54" t="str">
        <f>D49</f>
        <v>6</v>
      </c>
      <c r="J49" s="54" t="str">
        <f>D49</f>
        <v>6</v>
      </c>
      <c r="K49" s="54" t="str">
        <f>D49</f>
        <v>6</v>
      </c>
      <c r="L49" s="54" t="str">
        <f>D49</f>
        <v>6</v>
      </c>
      <c r="M49" s="54" t="str">
        <f>D49</f>
        <v>6</v>
      </c>
      <c r="N49" s="54" t="str">
        <f>D49</f>
        <v>6</v>
      </c>
      <c r="O49" s="54" t="str">
        <f>D49</f>
        <v>6</v>
      </c>
      <c r="P49" s="54" t="str">
        <f>D49</f>
        <v>6</v>
      </c>
    </row>
    <row r="50" spans="1:16" ht="13.5">
      <c r="A50" s="53">
        <f>event!A50</f>
        <v>49</v>
      </c>
      <c r="B50" t="str">
        <f>event!H50</f>
        <v>？？？6</v>
      </c>
      <c r="C50" t="str">
        <f>LEFT(B50,1)</f>
        <v>？</v>
      </c>
      <c r="D50" t="str">
        <f>RIGHT(B50,1)</f>
        <v>6</v>
      </c>
      <c r="E50" s="54" t="str">
        <f>D50</f>
        <v>6</v>
      </c>
      <c r="F50" s="54" t="str">
        <f>D50</f>
        <v>6</v>
      </c>
      <c r="G50" s="54" t="str">
        <f>D50</f>
        <v>6</v>
      </c>
      <c r="H50" s="54" t="str">
        <f>D50</f>
        <v>6</v>
      </c>
      <c r="I50" s="54" t="str">
        <f>D50</f>
        <v>6</v>
      </c>
      <c r="J50" s="54" t="str">
        <f>D50</f>
        <v>6</v>
      </c>
      <c r="K50" s="54" t="str">
        <f>D50</f>
        <v>6</v>
      </c>
      <c r="L50" s="54" t="str">
        <f>D50</f>
        <v>6</v>
      </c>
      <c r="M50" s="54" t="str">
        <f>D50</f>
        <v>6</v>
      </c>
      <c r="N50" s="54" t="str">
        <f>D50</f>
        <v>6</v>
      </c>
      <c r="O50" s="54" t="str">
        <f>D50</f>
        <v>6</v>
      </c>
      <c r="P50" s="54" t="str">
        <f>D50</f>
        <v>6</v>
      </c>
    </row>
    <row r="51" spans="1:16" ht="13.5">
      <c r="A51" s="53">
        <f>event!A51</f>
        <v>50</v>
      </c>
      <c r="B51" t="str">
        <f>event!H51</f>
        <v>？？？4</v>
      </c>
      <c r="C51" t="str">
        <f>LEFT(B51,1)</f>
        <v>？</v>
      </c>
      <c r="D51" t="str">
        <f>RIGHT(B51,1)</f>
        <v>4</v>
      </c>
      <c r="E51" s="54" t="str">
        <f>D51</f>
        <v>4</v>
      </c>
      <c r="F51" s="54" t="str">
        <f>D51</f>
        <v>4</v>
      </c>
      <c r="G51" s="54" t="str">
        <f>D51</f>
        <v>4</v>
      </c>
      <c r="H51" s="54" t="str">
        <f>D51</f>
        <v>4</v>
      </c>
      <c r="I51" s="54" t="str">
        <f>D51</f>
        <v>4</v>
      </c>
      <c r="J51" s="54" t="str">
        <f>D51</f>
        <v>4</v>
      </c>
      <c r="K51" s="54" t="str">
        <f>D51</f>
        <v>4</v>
      </c>
      <c r="L51" s="54" t="str">
        <f>D51</f>
        <v>4</v>
      </c>
      <c r="M51" s="54" t="str">
        <f>D51</f>
        <v>4</v>
      </c>
      <c r="N51" s="54" t="str">
        <f>D51</f>
        <v>4</v>
      </c>
      <c r="O51" s="54" t="str">
        <f>D51</f>
        <v>4</v>
      </c>
      <c r="P51" s="54" t="str">
        <f>D51</f>
        <v>4</v>
      </c>
    </row>
    <row r="52" spans="1:16" ht="13.5">
      <c r="A52" s="53">
        <f>event!A52</f>
        <v>0</v>
      </c>
      <c r="B52" s="53">
        <f>event!H52</f>
        <v>0</v>
      </c>
      <c r="C52" t="str">
        <f>LEFT(B52,1)</f>
        <v>0</v>
      </c>
      <c r="D52" t="str">
        <f>RIGHT(B52,1)</f>
        <v>0</v>
      </c>
      <c r="E52" s="54" t="str">
        <f>D52</f>
        <v>0</v>
      </c>
      <c r="F52" s="54" t="str">
        <f>D52</f>
        <v>0</v>
      </c>
      <c r="G52" s="54" t="str">
        <f>D52</f>
        <v>0</v>
      </c>
      <c r="H52" s="54" t="str">
        <f>D52</f>
        <v>0</v>
      </c>
      <c r="I52" s="54" t="str">
        <f>D52</f>
        <v>0</v>
      </c>
      <c r="J52" s="54" t="str">
        <f>D52</f>
        <v>0</v>
      </c>
      <c r="K52" s="54" t="str">
        <f>D52</f>
        <v>0</v>
      </c>
      <c r="L52" s="54" t="str">
        <f>D52</f>
        <v>0</v>
      </c>
      <c r="M52" s="54" t="str">
        <f>D52</f>
        <v>0</v>
      </c>
      <c r="N52" s="54" t="str">
        <f>D52</f>
        <v>0</v>
      </c>
      <c r="O52" s="54" t="str">
        <f>D52</f>
        <v>0</v>
      </c>
      <c r="P52" s="54" t="str">
        <f>D52</f>
        <v>0</v>
      </c>
    </row>
    <row r="53" spans="1:16" ht="13.5">
      <c r="A53" s="53">
        <f>event!A53</f>
        <v>0</v>
      </c>
      <c r="B53" s="53">
        <f>event!H53</f>
        <v>0</v>
      </c>
      <c r="C53" t="str">
        <f>LEFT(B53,1)</f>
        <v>0</v>
      </c>
      <c r="D53" t="str">
        <f>RIGHT(B53,1)</f>
        <v>0</v>
      </c>
      <c r="E53" s="54" t="str">
        <f>D53</f>
        <v>0</v>
      </c>
      <c r="F53" s="54" t="str">
        <f>D53</f>
        <v>0</v>
      </c>
      <c r="G53" s="54" t="str">
        <f>D53</f>
        <v>0</v>
      </c>
      <c r="H53" s="54" t="str">
        <f>D53</f>
        <v>0</v>
      </c>
      <c r="I53" s="54" t="str">
        <f>D53</f>
        <v>0</v>
      </c>
      <c r="J53" s="54" t="str">
        <f>D53</f>
        <v>0</v>
      </c>
      <c r="K53" s="54" t="str">
        <f>D53</f>
        <v>0</v>
      </c>
      <c r="L53" s="54" t="str">
        <f>D53</f>
        <v>0</v>
      </c>
      <c r="M53" s="54" t="str">
        <f>D53</f>
        <v>0</v>
      </c>
      <c r="N53" s="54" t="str">
        <f>D53</f>
        <v>0</v>
      </c>
      <c r="O53" s="54" t="str">
        <f>D53</f>
        <v>0</v>
      </c>
      <c r="P53" s="54" t="str">
        <f>D53</f>
        <v>0</v>
      </c>
    </row>
    <row r="54" spans="1:16" ht="13.5">
      <c r="A54" s="53">
        <f>event!A54</f>
        <v>0</v>
      </c>
      <c r="B54" s="53">
        <f>event!H54</f>
        <v>0</v>
      </c>
      <c r="C54" t="str">
        <f>LEFT(B54,1)</f>
        <v>0</v>
      </c>
      <c r="D54" t="str">
        <f>RIGHT(B54,1)</f>
        <v>0</v>
      </c>
      <c r="E54" s="54" t="str">
        <f>D54</f>
        <v>0</v>
      </c>
      <c r="F54" s="54" t="str">
        <f>D54</f>
        <v>0</v>
      </c>
      <c r="G54" s="54" t="str">
        <f>D54</f>
        <v>0</v>
      </c>
      <c r="H54" s="54" t="str">
        <f>D54</f>
        <v>0</v>
      </c>
      <c r="I54" s="54" t="str">
        <f>D54</f>
        <v>0</v>
      </c>
      <c r="J54" s="54" t="str">
        <f>D54</f>
        <v>0</v>
      </c>
      <c r="K54" s="54" t="str">
        <f>D54</f>
        <v>0</v>
      </c>
      <c r="L54" s="54" t="str">
        <f>D54</f>
        <v>0</v>
      </c>
      <c r="M54" s="54" t="str">
        <f>D54</f>
        <v>0</v>
      </c>
      <c r="N54" s="54" t="str">
        <f>D54</f>
        <v>0</v>
      </c>
      <c r="O54" s="54" t="str">
        <f>D54</f>
        <v>0</v>
      </c>
      <c r="P54" s="54" t="str">
        <f>D54</f>
        <v>0</v>
      </c>
    </row>
    <row r="55" spans="1:16" ht="13.5">
      <c r="A55" s="53">
        <f>event!A55</f>
        <v>0</v>
      </c>
      <c r="B55" s="53">
        <f>event!H55</f>
        <v>0</v>
      </c>
      <c r="C55" t="str">
        <f>LEFT(B55,1)</f>
        <v>0</v>
      </c>
      <c r="D55" t="str">
        <f>RIGHT(B55,1)</f>
        <v>0</v>
      </c>
      <c r="E55" s="54" t="str">
        <f>D55</f>
        <v>0</v>
      </c>
      <c r="F55" s="54" t="str">
        <f>D55</f>
        <v>0</v>
      </c>
      <c r="G55" s="54" t="str">
        <f>D55</f>
        <v>0</v>
      </c>
      <c r="H55" s="54" t="str">
        <f>D55</f>
        <v>0</v>
      </c>
      <c r="I55" s="54" t="str">
        <f>D55</f>
        <v>0</v>
      </c>
      <c r="J55" s="54" t="str">
        <f>D55</f>
        <v>0</v>
      </c>
      <c r="K55" s="54" t="str">
        <f>D55</f>
        <v>0</v>
      </c>
      <c r="L55" s="54" t="str">
        <f>D55</f>
        <v>0</v>
      </c>
      <c r="M55" s="54" t="str">
        <f>D55</f>
        <v>0</v>
      </c>
      <c r="N55" s="54" t="str">
        <f>D55</f>
        <v>0</v>
      </c>
      <c r="O55" s="54" t="str">
        <f>D55</f>
        <v>0</v>
      </c>
      <c r="P55" s="54" t="str">
        <f>D55</f>
        <v>0</v>
      </c>
    </row>
    <row r="56" spans="1:16" ht="13.5">
      <c r="A56" s="53">
        <f>event!A56</f>
        <v>0</v>
      </c>
      <c r="B56" s="53">
        <f>event!H56</f>
        <v>0</v>
      </c>
      <c r="C56" t="str">
        <f>LEFT(B56,1)</f>
        <v>0</v>
      </c>
      <c r="D56" t="str">
        <f>RIGHT(B56,1)</f>
        <v>0</v>
      </c>
      <c r="E56" s="54" t="str">
        <f>D56</f>
        <v>0</v>
      </c>
      <c r="F56" s="54" t="str">
        <f>D56</f>
        <v>0</v>
      </c>
      <c r="G56" s="54" t="str">
        <f>D56</f>
        <v>0</v>
      </c>
      <c r="H56" s="54" t="str">
        <f>D56</f>
        <v>0</v>
      </c>
      <c r="I56" s="54" t="str">
        <f>D56</f>
        <v>0</v>
      </c>
      <c r="J56" s="54" t="str">
        <f>D56</f>
        <v>0</v>
      </c>
      <c r="K56" s="54" t="str">
        <f>D56</f>
        <v>0</v>
      </c>
      <c r="L56" s="54" t="str">
        <f>D56</f>
        <v>0</v>
      </c>
      <c r="M56" s="54" t="str">
        <f>D56</f>
        <v>0</v>
      </c>
      <c r="N56" s="54" t="str">
        <f>D56</f>
        <v>0</v>
      </c>
      <c r="O56" s="54" t="str">
        <f>D56</f>
        <v>0</v>
      </c>
      <c r="P56" s="54" t="str">
        <f>D56</f>
        <v>0</v>
      </c>
    </row>
    <row r="57" spans="1:16" ht="13.5">
      <c r="A57" s="53">
        <f>event!A57</f>
        <v>0</v>
      </c>
      <c r="B57" s="53">
        <f>event!H57</f>
        <v>0</v>
      </c>
      <c r="C57" t="str">
        <f>LEFT(B57,1)</f>
        <v>0</v>
      </c>
      <c r="D57" t="str">
        <f>RIGHT(B57,1)</f>
        <v>0</v>
      </c>
      <c r="E57" s="54" t="str">
        <f>D57</f>
        <v>0</v>
      </c>
      <c r="F57" s="54" t="str">
        <f>D57</f>
        <v>0</v>
      </c>
      <c r="G57" s="54" t="str">
        <f>D57</f>
        <v>0</v>
      </c>
      <c r="H57" s="54" t="str">
        <f>D57</f>
        <v>0</v>
      </c>
      <c r="I57" s="54" t="str">
        <f>D57</f>
        <v>0</v>
      </c>
      <c r="J57" s="54" t="str">
        <f>D57</f>
        <v>0</v>
      </c>
      <c r="K57" s="54" t="str">
        <f>D57</f>
        <v>0</v>
      </c>
      <c r="L57" s="54" t="str">
        <f>D57</f>
        <v>0</v>
      </c>
      <c r="M57" s="54" t="str">
        <f>D57</f>
        <v>0</v>
      </c>
      <c r="N57" s="54" t="str">
        <f>D57</f>
        <v>0</v>
      </c>
      <c r="O57" s="54" t="str">
        <f>D57</f>
        <v>0</v>
      </c>
      <c r="P57" s="54" t="str">
        <f>D57</f>
        <v>0</v>
      </c>
    </row>
    <row r="58" spans="1:16" ht="13.5">
      <c r="A58" s="53">
        <f>event!A58</f>
        <v>0</v>
      </c>
      <c r="B58" s="53">
        <f>event!H58</f>
        <v>0</v>
      </c>
      <c r="C58" t="str">
        <f>LEFT(B58,1)</f>
        <v>0</v>
      </c>
      <c r="D58" t="str">
        <f>RIGHT(B58,1)</f>
        <v>0</v>
      </c>
      <c r="E58" s="54" t="str">
        <f>D58</f>
        <v>0</v>
      </c>
      <c r="F58" s="54" t="str">
        <f>D58</f>
        <v>0</v>
      </c>
      <c r="G58" s="54" t="str">
        <f>D58</f>
        <v>0</v>
      </c>
      <c r="H58" s="54" t="str">
        <f>D58</f>
        <v>0</v>
      </c>
      <c r="I58" s="54" t="str">
        <f>D58</f>
        <v>0</v>
      </c>
      <c r="J58" s="54" t="str">
        <f>D58</f>
        <v>0</v>
      </c>
      <c r="K58" s="54" t="str">
        <f>D58</f>
        <v>0</v>
      </c>
      <c r="L58" s="54" t="str">
        <f>D58</f>
        <v>0</v>
      </c>
      <c r="M58" s="54" t="str">
        <f>D58</f>
        <v>0</v>
      </c>
      <c r="N58" s="54" t="str">
        <f>D58</f>
        <v>0</v>
      </c>
      <c r="O58" s="54" t="str">
        <f>D58</f>
        <v>0</v>
      </c>
      <c r="P58" s="54" t="str">
        <f>D58</f>
        <v>0</v>
      </c>
    </row>
    <row r="59" spans="1:16" ht="13.5">
      <c r="A59" s="53">
        <f>event!A59</f>
        <v>0</v>
      </c>
      <c r="B59" s="53">
        <f>event!H59</f>
        <v>0</v>
      </c>
      <c r="C59" t="str">
        <f>LEFT(B59,1)</f>
        <v>0</v>
      </c>
      <c r="D59" t="str">
        <f>RIGHT(B59,1)</f>
        <v>0</v>
      </c>
      <c r="E59" s="54" t="str">
        <f>D59</f>
        <v>0</v>
      </c>
      <c r="F59" s="54" t="str">
        <f>D59</f>
        <v>0</v>
      </c>
      <c r="G59" s="54" t="str">
        <f>D59</f>
        <v>0</v>
      </c>
      <c r="H59" s="54" t="str">
        <f>D59</f>
        <v>0</v>
      </c>
      <c r="I59" s="54" t="str">
        <f>D59</f>
        <v>0</v>
      </c>
      <c r="J59" s="54" t="str">
        <f>D59</f>
        <v>0</v>
      </c>
      <c r="K59" s="54" t="str">
        <f>D59</f>
        <v>0</v>
      </c>
      <c r="L59" s="54" t="str">
        <f>D59</f>
        <v>0</v>
      </c>
      <c r="M59" s="54" t="str">
        <f>D59</f>
        <v>0</v>
      </c>
      <c r="N59" s="54" t="str">
        <f>D59</f>
        <v>0</v>
      </c>
      <c r="O59" s="54" t="str">
        <f>D59</f>
        <v>0</v>
      </c>
      <c r="P59" s="54" t="str">
        <f>D59</f>
        <v>0</v>
      </c>
    </row>
    <row r="60" spans="1:16" ht="13.5">
      <c r="A60" s="53">
        <f>event!A60</f>
        <v>0</v>
      </c>
      <c r="B60" s="53">
        <f>event!H60</f>
        <v>0</v>
      </c>
      <c r="C60" t="str">
        <f>LEFT(B60,1)</f>
        <v>0</v>
      </c>
      <c r="D60" t="str">
        <f>RIGHT(B60,1)</f>
        <v>0</v>
      </c>
      <c r="E60" s="54" t="str">
        <f>D60</f>
        <v>0</v>
      </c>
      <c r="F60" s="54" t="str">
        <f>D60</f>
        <v>0</v>
      </c>
      <c r="G60" s="54" t="str">
        <f>D60</f>
        <v>0</v>
      </c>
      <c r="H60" s="54" t="str">
        <f>D60</f>
        <v>0</v>
      </c>
      <c r="I60" s="54" t="str">
        <f>D60</f>
        <v>0</v>
      </c>
      <c r="J60" s="54" t="str">
        <f>D60</f>
        <v>0</v>
      </c>
      <c r="K60" s="54" t="str">
        <f>D60</f>
        <v>0</v>
      </c>
      <c r="L60" s="54" t="str">
        <f>D60</f>
        <v>0</v>
      </c>
      <c r="M60" s="54" t="str">
        <f>D60</f>
        <v>0</v>
      </c>
      <c r="N60" s="54" t="str">
        <f>D60</f>
        <v>0</v>
      </c>
      <c r="O60" s="54" t="str">
        <f>D60</f>
        <v>0</v>
      </c>
      <c r="P60" s="54" t="str">
        <f>D60</f>
        <v>0</v>
      </c>
    </row>
    <row r="61" spans="1:16" ht="13.5">
      <c r="A61" s="53">
        <f>event!A61</f>
        <v>0</v>
      </c>
      <c r="B61" s="53">
        <f>event!H61</f>
        <v>0</v>
      </c>
      <c r="C61" t="str">
        <f>LEFT(B61,1)</f>
        <v>0</v>
      </c>
      <c r="D61" t="str">
        <f>RIGHT(B61,1)</f>
        <v>0</v>
      </c>
      <c r="E61" s="54" t="str">
        <f>D61</f>
        <v>0</v>
      </c>
      <c r="F61" s="54" t="str">
        <f>D61</f>
        <v>0</v>
      </c>
      <c r="G61" s="54" t="str">
        <f>D61</f>
        <v>0</v>
      </c>
      <c r="H61" s="54" t="str">
        <f>D61</f>
        <v>0</v>
      </c>
      <c r="I61" s="54" t="str">
        <f>D61</f>
        <v>0</v>
      </c>
      <c r="J61" s="54" t="str">
        <f>D61</f>
        <v>0</v>
      </c>
      <c r="K61" s="54" t="str">
        <f>D61</f>
        <v>0</v>
      </c>
      <c r="L61" s="54" t="str">
        <f>D61</f>
        <v>0</v>
      </c>
      <c r="M61" s="54" t="str">
        <f>D61</f>
        <v>0</v>
      </c>
      <c r="N61" s="54" t="str">
        <f>D61</f>
        <v>0</v>
      </c>
      <c r="O61" s="54" t="str">
        <f>D61</f>
        <v>0</v>
      </c>
      <c r="P61" s="54" t="str">
        <f>D61</f>
        <v>0</v>
      </c>
    </row>
    <row r="62" spans="1:16" ht="13.5">
      <c r="A62" s="53">
        <f>event!A62</f>
        <v>0</v>
      </c>
      <c r="B62" s="53">
        <f>event!H62</f>
        <v>0</v>
      </c>
      <c r="C62" t="str">
        <f>LEFT(B62,1)</f>
        <v>0</v>
      </c>
      <c r="D62" t="str">
        <f>RIGHT(B62,1)</f>
        <v>0</v>
      </c>
      <c r="E62" s="54" t="str">
        <f>D62</f>
        <v>0</v>
      </c>
      <c r="F62" s="54" t="str">
        <f>D62</f>
        <v>0</v>
      </c>
      <c r="G62" s="54" t="str">
        <f>D62</f>
        <v>0</v>
      </c>
      <c r="H62" s="54" t="str">
        <f>D62</f>
        <v>0</v>
      </c>
      <c r="I62" s="54" t="str">
        <f>D62</f>
        <v>0</v>
      </c>
      <c r="J62" s="54" t="str">
        <f>D62</f>
        <v>0</v>
      </c>
      <c r="K62" s="54" t="str">
        <f>D62</f>
        <v>0</v>
      </c>
      <c r="L62" s="54" t="str">
        <f>D62</f>
        <v>0</v>
      </c>
      <c r="M62" s="54" t="str">
        <f>D62</f>
        <v>0</v>
      </c>
      <c r="N62" s="54" t="str">
        <f>D62</f>
        <v>0</v>
      </c>
      <c r="O62" s="54" t="str">
        <f>D62</f>
        <v>0</v>
      </c>
      <c r="P62" s="54" t="str">
        <f>D62</f>
        <v>0</v>
      </c>
    </row>
    <row r="63" spans="1:16" ht="13.5">
      <c r="A63" s="53">
        <f>event!A63</f>
        <v>0</v>
      </c>
      <c r="B63" s="53">
        <f>event!H63</f>
        <v>0</v>
      </c>
      <c r="C63" t="str">
        <f>LEFT(B63,1)</f>
        <v>0</v>
      </c>
      <c r="D63" t="str">
        <f>RIGHT(B63,1)</f>
        <v>0</v>
      </c>
      <c r="E63" s="54" t="str">
        <f>D63</f>
        <v>0</v>
      </c>
      <c r="F63" s="54" t="str">
        <f>D63</f>
        <v>0</v>
      </c>
      <c r="G63" s="54" t="str">
        <f>D63</f>
        <v>0</v>
      </c>
      <c r="H63" s="54" t="str">
        <f>D63</f>
        <v>0</v>
      </c>
      <c r="I63" s="54" t="str">
        <f>D63</f>
        <v>0</v>
      </c>
      <c r="J63" s="54" t="str">
        <f>D63</f>
        <v>0</v>
      </c>
      <c r="K63" s="54" t="str">
        <f>D63</f>
        <v>0</v>
      </c>
      <c r="L63" s="54" t="str">
        <f>D63</f>
        <v>0</v>
      </c>
      <c r="M63" s="54" t="str">
        <f>D63</f>
        <v>0</v>
      </c>
      <c r="N63" s="54" t="str">
        <f>D63</f>
        <v>0</v>
      </c>
      <c r="O63" s="54" t="str">
        <f>D63</f>
        <v>0</v>
      </c>
      <c r="P63" s="54" t="str">
        <f>D63</f>
        <v>0</v>
      </c>
    </row>
    <row r="64" spans="1:16" ht="13.5">
      <c r="A64" s="53">
        <f>event!A64</f>
        <v>0</v>
      </c>
      <c r="B64" s="53">
        <f>event!H64</f>
        <v>0</v>
      </c>
      <c r="C64" t="str">
        <f>LEFT(B64,1)</f>
        <v>0</v>
      </c>
      <c r="D64" t="str">
        <f>RIGHT(B64,1)</f>
        <v>0</v>
      </c>
      <c r="E64" s="54" t="str">
        <f>D64</f>
        <v>0</v>
      </c>
      <c r="F64" s="54" t="str">
        <f>D64</f>
        <v>0</v>
      </c>
      <c r="G64" s="54" t="str">
        <f>D64</f>
        <v>0</v>
      </c>
      <c r="H64" s="54" t="str">
        <f>D64</f>
        <v>0</v>
      </c>
      <c r="I64" s="54" t="str">
        <f>D64</f>
        <v>0</v>
      </c>
      <c r="J64" s="54" t="str">
        <f>D64</f>
        <v>0</v>
      </c>
      <c r="K64" s="54" t="str">
        <f>D64</f>
        <v>0</v>
      </c>
      <c r="L64" s="54" t="str">
        <f>D64</f>
        <v>0</v>
      </c>
      <c r="M64" s="54" t="str">
        <f>D64</f>
        <v>0</v>
      </c>
      <c r="N64" s="54" t="str">
        <f>D64</f>
        <v>0</v>
      </c>
      <c r="O64" s="54" t="str">
        <f>D64</f>
        <v>0</v>
      </c>
      <c r="P64" s="54" t="str">
        <f>D64</f>
        <v>0</v>
      </c>
    </row>
    <row r="65" spans="1:16" ht="13.5">
      <c r="A65" s="53">
        <f>event!A65</f>
        <v>0</v>
      </c>
      <c r="B65" s="53">
        <f>event!H65</f>
        <v>0</v>
      </c>
      <c r="C65" t="str">
        <f>LEFT(B65,1)</f>
        <v>0</v>
      </c>
      <c r="D65" t="str">
        <f>RIGHT(B65,1)</f>
        <v>0</v>
      </c>
      <c r="E65" s="54" t="str">
        <f>D65</f>
        <v>0</v>
      </c>
      <c r="F65" s="54" t="str">
        <f>D65</f>
        <v>0</v>
      </c>
      <c r="G65" s="54" t="str">
        <f>D65</f>
        <v>0</v>
      </c>
      <c r="H65" s="54" t="str">
        <f>D65</f>
        <v>0</v>
      </c>
      <c r="I65" s="54" t="str">
        <f>D65</f>
        <v>0</v>
      </c>
      <c r="J65" s="54" t="str">
        <f>D65</f>
        <v>0</v>
      </c>
      <c r="K65" s="54" t="str">
        <f>D65</f>
        <v>0</v>
      </c>
      <c r="L65" s="54" t="str">
        <f>D65</f>
        <v>0</v>
      </c>
      <c r="M65" s="54" t="str">
        <f>D65</f>
        <v>0</v>
      </c>
      <c r="N65" s="54" t="str">
        <f>D65</f>
        <v>0</v>
      </c>
      <c r="O65" s="54" t="str">
        <f>D65</f>
        <v>0</v>
      </c>
      <c r="P65" s="54" t="str">
        <f>D65</f>
        <v>0</v>
      </c>
    </row>
    <row r="66" spans="1:16" ht="13.5">
      <c r="A66" s="53">
        <f>event!A66</f>
        <v>0</v>
      </c>
      <c r="B66" s="53">
        <f>event!H66</f>
        <v>0</v>
      </c>
      <c r="C66" t="str">
        <f>LEFT(B66,1)</f>
        <v>0</v>
      </c>
      <c r="D66" t="str">
        <f>RIGHT(B66,1)</f>
        <v>0</v>
      </c>
      <c r="E66" s="54" t="str">
        <f>D66</f>
        <v>0</v>
      </c>
      <c r="F66" s="54" t="str">
        <f>D66</f>
        <v>0</v>
      </c>
      <c r="G66" s="54" t="str">
        <f>D66</f>
        <v>0</v>
      </c>
      <c r="H66" s="54" t="str">
        <f>D66</f>
        <v>0</v>
      </c>
      <c r="I66" s="54" t="str">
        <f>D66</f>
        <v>0</v>
      </c>
      <c r="J66" s="54" t="str">
        <f>D66</f>
        <v>0</v>
      </c>
      <c r="K66" s="54" t="str">
        <f>D66</f>
        <v>0</v>
      </c>
      <c r="L66" s="54" t="str">
        <f>D66</f>
        <v>0</v>
      </c>
      <c r="M66" s="54" t="str">
        <f>D66</f>
        <v>0</v>
      </c>
      <c r="N66" s="54" t="str">
        <f>D66</f>
        <v>0</v>
      </c>
      <c r="O66" s="54" t="str">
        <f>D66</f>
        <v>0</v>
      </c>
      <c r="P66" s="54" t="str">
        <f>D66</f>
        <v>0</v>
      </c>
    </row>
    <row r="67" spans="1:16" ht="13.5">
      <c r="A67" s="53">
        <f>event!A67</f>
        <v>0</v>
      </c>
      <c r="B67" s="53">
        <f>event!H67</f>
        <v>0</v>
      </c>
      <c r="C67" t="str">
        <f>LEFT(B67,1)</f>
        <v>0</v>
      </c>
      <c r="D67" t="str">
        <f>RIGHT(B67,1)</f>
        <v>0</v>
      </c>
      <c r="E67" s="54" t="str">
        <f>D67</f>
        <v>0</v>
      </c>
      <c r="F67" s="54" t="str">
        <f>D67</f>
        <v>0</v>
      </c>
      <c r="G67" s="54" t="str">
        <f>D67</f>
        <v>0</v>
      </c>
      <c r="H67" s="54" t="str">
        <f>D67</f>
        <v>0</v>
      </c>
      <c r="I67" s="54" t="str">
        <f>D67</f>
        <v>0</v>
      </c>
      <c r="J67" s="54" t="str">
        <f>D67</f>
        <v>0</v>
      </c>
      <c r="K67" s="54" t="str">
        <f>D67</f>
        <v>0</v>
      </c>
      <c r="L67" s="54" t="str">
        <f>D67</f>
        <v>0</v>
      </c>
      <c r="M67" s="54" t="str">
        <f>D67</f>
        <v>0</v>
      </c>
      <c r="N67" s="54" t="str">
        <f>D67</f>
        <v>0</v>
      </c>
      <c r="O67" s="54" t="str">
        <f>D67</f>
        <v>0</v>
      </c>
      <c r="P67" s="54" t="str">
        <f>D67</f>
        <v>0</v>
      </c>
    </row>
    <row r="68" spans="1:16" ht="13.5">
      <c r="A68" s="53">
        <f>event!A68</f>
        <v>0</v>
      </c>
      <c r="B68" s="53">
        <f>event!H68</f>
        <v>0</v>
      </c>
      <c r="C68" t="str">
        <f>LEFT(B68,1)</f>
        <v>0</v>
      </c>
      <c r="D68" t="str">
        <f>RIGHT(B68,1)</f>
        <v>0</v>
      </c>
      <c r="E68" s="54" t="str">
        <f>D68</f>
        <v>0</v>
      </c>
      <c r="F68" s="54" t="str">
        <f>D68</f>
        <v>0</v>
      </c>
      <c r="G68" s="54" t="str">
        <f>D68</f>
        <v>0</v>
      </c>
      <c r="H68" s="54" t="str">
        <f>D68</f>
        <v>0</v>
      </c>
      <c r="I68" s="54" t="str">
        <f>D68</f>
        <v>0</v>
      </c>
      <c r="J68" s="54" t="str">
        <f>D68</f>
        <v>0</v>
      </c>
      <c r="K68" s="54" t="str">
        <f>D68</f>
        <v>0</v>
      </c>
      <c r="L68" s="54" t="str">
        <f>D68</f>
        <v>0</v>
      </c>
      <c r="M68" s="54" t="str">
        <f>D68</f>
        <v>0</v>
      </c>
      <c r="N68" s="54" t="str">
        <f>D68</f>
        <v>0</v>
      </c>
      <c r="O68" s="54" t="str">
        <f>D68</f>
        <v>0</v>
      </c>
      <c r="P68" s="54" t="str">
        <f>D68</f>
        <v>0</v>
      </c>
    </row>
    <row r="69" spans="1:16" ht="13.5">
      <c r="A69" s="53">
        <f>event!A69</f>
        <v>0</v>
      </c>
      <c r="B69" s="53">
        <f>event!H69</f>
        <v>0</v>
      </c>
      <c r="C69" t="str">
        <f>LEFT(B69,1)</f>
        <v>0</v>
      </c>
      <c r="D69" t="str">
        <f>RIGHT(B69,1)</f>
        <v>0</v>
      </c>
      <c r="E69" s="54" t="str">
        <f>D69</f>
        <v>0</v>
      </c>
      <c r="F69" s="54" t="str">
        <f>D69</f>
        <v>0</v>
      </c>
      <c r="G69" s="54" t="str">
        <f>D69</f>
        <v>0</v>
      </c>
      <c r="H69" s="54" t="str">
        <f>D69</f>
        <v>0</v>
      </c>
      <c r="I69" s="54" t="str">
        <f>D69</f>
        <v>0</v>
      </c>
      <c r="J69" s="54" t="str">
        <f>D69</f>
        <v>0</v>
      </c>
      <c r="K69" s="54" t="str">
        <f>D69</f>
        <v>0</v>
      </c>
      <c r="L69" s="54" t="str">
        <f>D69</f>
        <v>0</v>
      </c>
      <c r="M69" s="54" t="str">
        <f>D69</f>
        <v>0</v>
      </c>
      <c r="N69" s="54" t="str">
        <f>D69</f>
        <v>0</v>
      </c>
      <c r="O69" s="54" t="str">
        <f>D69</f>
        <v>0</v>
      </c>
      <c r="P69" s="54" t="str">
        <f>D69</f>
        <v>0</v>
      </c>
    </row>
    <row r="70" spans="1:16" ht="13.5">
      <c r="A70" s="53">
        <f>event!A70</f>
        <v>0</v>
      </c>
      <c r="B70" s="53">
        <f>event!H70</f>
        <v>0</v>
      </c>
      <c r="C70" t="str">
        <f>LEFT(B70,1)</f>
        <v>0</v>
      </c>
      <c r="D70" t="str">
        <f>RIGHT(B70,1)</f>
        <v>0</v>
      </c>
      <c r="E70" s="54" t="str">
        <f>D70</f>
        <v>0</v>
      </c>
      <c r="F70" s="54" t="str">
        <f>D70</f>
        <v>0</v>
      </c>
      <c r="G70" s="54" t="str">
        <f>D70</f>
        <v>0</v>
      </c>
      <c r="H70" s="54" t="str">
        <f>D70</f>
        <v>0</v>
      </c>
      <c r="I70" s="54" t="str">
        <f>D70</f>
        <v>0</v>
      </c>
      <c r="J70" s="54" t="str">
        <f>D70</f>
        <v>0</v>
      </c>
      <c r="K70" s="54" t="str">
        <f>D70</f>
        <v>0</v>
      </c>
      <c r="L70" s="54" t="str">
        <f>D70</f>
        <v>0</v>
      </c>
      <c r="M70" s="54" t="str">
        <f>D70</f>
        <v>0</v>
      </c>
      <c r="N70" s="54" t="str">
        <f>D70</f>
        <v>0</v>
      </c>
      <c r="O70" s="54" t="str">
        <f>D70</f>
        <v>0</v>
      </c>
      <c r="P70" s="54" t="str">
        <f>D70</f>
        <v>0</v>
      </c>
    </row>
    <row r="71" spans="1:16" ht="13.5">
      <c r="A71" s="53">
        <f>event!A71</f>
        <v>0</v>
      </c>
      <c r="B71" s="53">
        <f>event!H71</f>
        <v>0</v>
      </c>
      <c r="C71" t="str">
        <f>LEFT(B71,1)</f>
        <v>0</v>
      </c>
      <c r="D71" t="str">
        <f>RIGHT(B71,1)</f>
        <v>0</v>
      </c>
      <c r="E71" s="54" t="str">
        <f>D71</f>
        <v>0</v>
      </c>
      <c r="F71" s="54" t="str">
        <f>D71</f>
        <v>0</v>
      </c>
      <c r="G71" s="54" t="str">
        <f>D71</f>
        <v>0</v>
      </c>
      <c r="H71" s="54" t="str">
        <f>D71</f>
        <v>0</v>
      </c>
      <c r="I71" s="54" t="str">
        <f>D71</f>
        <v>0</v>
      </c>
      <c r="J71" s="54" t="str">
        <f>D71</f>
        <v>0</v>
      </c>
      <c r="K71" s="54" t="str">
        <f>D71</f>
        <v>0</v>
      </c>
      <c r="L71" s="54" t="str">
        <f>D71</f>
        <v>0</v>
      </c>
      <c r="M71" s="54" t="str">
        <f>D71</f>
        <v>0</v>
      </c>
      <c r="N71" s="54" t="str">
        <f>D71</f>
        <v>0</v>
      </c>
      <c r="O71" s="54" t="str">
        <f>D71</f>
        <v>0</v>
      </c>
      <c r="P71" s="54" t="str">
        <f>D71</f>
        <v>0</v>
      </c>
    </row>
    <row r="72" spans="1:16" ht="13.5">
      <c r="A72" s="53">
        <f>event!A72</f>
        <v>0</v>
      </c>
      <c r="B72" s="53">
        <f>event!H72</f>
        <v>0</v>
      </c>
      <c r="C72" t="str">
        <f>LEFT(B72,1)</f>
        <v>0</v>
      </c>
      <c r="D72" t="str">
        <f>RIGHT(B72,1)</f>
        <v>0</v>
      </c>
      <c r="E72" s="54" t="str">
        <f>D72</f>
        <v>0</v>
      </c>
      <c r="F72" s="54" t="str">
        <f>D72</f>
        <v>0</v>
      </c>
      <c r="G72" s="54" t="str">
        <f>D72</f>
        <v>0</v>
      </c>
      <c r="H72" s="54" t="str">
        <f>D72</f>
        <v>0</v>
      </c>
      <c r="I72" s="54" t="str">
        <f>D72</f>
        <v>0</v>
      </c>
      <c r="J72" s="54" t="str">
        <f>D72</f>
        <v>0</v>
      </c>
      <c r="K72" s="54" t="str">
        <f>D72</f>
        <v>0</v>
      </c>
      <c r="L72" s="54" t="str">
        <f>D72</f>
        <v>0</v>
      </c>
      <c r="M72" s="54" t="str">
        <f>D72</f>
        <v>0</v>
      </c>
      <c r="N72" s="54" t="str">
        <f>D72</f>
        <v>0</v>
      </c>
      <c r="O72" s="54" t="str">
        <f>D72</f>
        <v>0</v>
      </c>
      <c r="P72" s="54" t="str">
        <f>D72</f>
        <v>0</v>
      </c>
    </row>
    <row r="73" spans="1:16" ht="13.5">
      <c r="A73" s="53">
        <f>event!A73</f>
        <v>0</v>
      </c>
      <c r="B73" s="53">
        <f>event!H73</f>
        <v>0</v>
      </c>
      <c r="C73" t="str">
        <f>LEFT(B73,1)</f>
        <v>0</v>
      </c>
      <c r="D73" t="str">
        <f>RIGHT(B73,1)</f>
        <v>0</v>
      </c>
      <c r="E73" s="54" t="str">
        <f>D73</f>
        <v>0</v>
      </c>
      <c r="F73" s="54" t="str">
        <f>D73</f>
        <v>0</v>
      </c>
      <c r="G73" s="54" t="str">
        <f>D73</f>
        <v>0</v>
      </c>
      <c r="H73" s="54" t="str">
        <f>D73</f>
        <v>0</v>
      </c>
      <c r="I73" s="54" t="str">
        <f>D73</f>
        <v>0</v>
      </c>
      <c r="J73" s="54" t="str">
        <f>D73</f>
        <v>0</v>
      </c>
      <c r="K73" s="54" t="str">
        <f>D73</f>
        <v>0</v>
      </c>
      <c r="L73" s="54" t="str">
        <f>D73</f>
        <v>0</v>
      </c>
      <c r="M73" s="54" t="str">
        <f>D73</f>
        <v>0</v>
      </c>
      <c r="N73" s="54" t="str">
        <f>D73</f>
        <v>0</v>
      </c>
      <c r="O73" s="54" t="str">
        <f>D73</f>
        <v>0</v>
      </c>
      <c r="P73" s="54" t="str">
        <f>D73</f>
        <v>0</v>
      </c>
    </row>
    <row r="74" spans="1:16" ht="13.5">
      <c r="A74" s="53">
        <f>event!A74</f>
        <v>0</v>
      </c>
      <c r="B74" s="53">
        <f>event!H74</f>
        <v>0</v>
      </c>
      <c r="C74" t="str">
        <f>LEFT(B74,1)</f>
        <v>0</v>
      </c>
      <c r="D74" t="str">
        <f>RIGHT(B74,1)</f>
        <v>0</v>
      </c>
      <c r="E74" s="54" t="str">
        <f>D74</f>
        <v>0</v>
      </c>
      <c r="F74" s="54" t="str">
        <f>D74</f>
        <v>0</v>
      </c>
      <c r="G74" s="54" t="str">
        <f>D74</f>
        <v>0</v>
      </c>
      <c r="H74" s="54" t="str">
        <f>D74</f>
        <v>0</v>
      </c>
      <c r="I74" s="54" t="str">
        <f>D74</f>
        <v>0</v>
      </c>
      <c r="J74" s="54" t="str">
        <f>D74</f>
        <v>0</v>
      </c>
      <c r="K74" s="54" t="str">
        <f>D74</f>
        <v>0</v>
      </c>
      <c r="L74" s="54" t="str">
        <f>D74</f>
        <v>0</v>
      </c>
      <c r="M74" s="54" t="str">
        <f>D74</f>
        <v>0</v>
      </c>
      <c r="N74" s="54" t="str">
        <f>D74</f>
        <v>0</v>
      </c>
      <c r="O74" s="54" t="str">
        <f>D74</f>
        <v>0</v>
      </c>
      <c r="P74" s="54" t="str">
        <f>D74</f>
        <v>0</v>
      </c>
    </row>
    <row r="75" spans="1:16" ht="13.5">
      <c r="A75" s="53">
        <f>event!A75</f>
        <v>0</v>
      </c>
      <c r="B75" s="53">
        <f>event!H75</f>
        <v>0</v>
      </c>
      <c r="C75" t="str">
        <f>LEFT(B75,1)</f>
        <v>0</v>
      </c>
      <c r="D75" t="str">
        <f>RIGHT(B75,1)</f>
        <v>0</v>
      </c>
      <c r="E75" s="54" t="str">
        <f>D75</f>
        <v>0</v>
      </c>
      <c r="F75" s="54" t="str">
        <f>D75</f>
        <v>0</v>
      </c>
      <c r="G75" s="54" t="str">
        <f>D75</f>
        <v>0</v>
      </c>
      <c r="H75" s="54" t="str">
        <f>D75</f>
        <v>0</v>
      </c>
      <c r="I75" s="54" t="str">
        <f>D75</f>
        <v>0</v>
      </c>
      <c r="J75" s="54" t="str">
        <f>D75</f>
        <v>0</v>
      </c>
      <c r="K75" s="54" t="str">
        <f>D75</f>
        <v>0</v>
      </c>
      <c r="L75" s="54" t="str">
        <f>D75</f>
        <v>0</v>
      </c>
      <c r="M75" s="54" t="str">
        <f>D75</f>
        <v>0</v>
      </c>
      <c r="N75" s="54" t="str">
        <f>D75</f>
        <v>0</v>
      </c>
      <c r="O75" s="54" t="str">
        <f>D75</f>
        <v>0</v>
      </c>
      <c r="P75" s="54" t="str">
        <f>D75</f>
        <v>0</v>
      </c>
    </row>
    <row r="76" spans="1:16" ht="13.5">
      <c r="A76" s="53">
        <f>event!A76</f>
        <v>0</v>
      </c>
      <c r="B76" s="53">
        <f>event!H76</f>
        <v>0</v>
      </c>
      <c r="C76" t="str">
        <f>LEFT(B76,1)</f>
        <v>0</v>
      </c>
      <c r="D76" t="str">
        <f>RIGHT(B76,1)</f>
        <v>0</v>
      </c>
      <c r="E76" s="54" t="str">
        <f>D76</f>
        <v>0</v>
      </c>
      <c r="F76" s="54" t="str">
        <f>D76</f>
        <v>0</v>
      </c>
      <c r="G76" s="54" t="str">
        <f>D76</f>
        <v>0</v>
      </c>
      <c r="H76" s="54" t="str">
        <f>D76</f>
        <v>0</v>
      </c>
      <c r="I76" s="54" t="str">
        <f>D76</f>
        <v>0</v>
      </c>
      <c r="J76" s="54" t="str">
        <f>D76</f>
        <v>0</v>
      </c>
      <c r="K76" s="54" t="str">
        <f>D76</f>
        <v>0</v>
      </c>
      <c r="L76" s="54" t="str">
        <f>D76</f>
        <v>0</v>
      </c>
      <c r="M76" s="54" t="str">
        <f>D76</f>
        <v>0</v>
      </c>
      <c r="N76" s="54" t="str">
        <f>D76</f>
        <v>0</v>
      </c>
      <c r="O76" s="54" t="str">
        <f>D76</f>
        <v>0</v>
      </c>
      <c r="P76" s="54" t="str">
        <f>D76</f>
        <v>0</v>
      </c>
    </row>
    <row r="77" spans="1:16" ht="13.5">
      <c r="A77" s="53">
        <f>event!A77</f>
        <v>0</v>
      </c>
      <c r="B77" s="53">
        <f>event!H77</f>
        <v>0</v>
      </c>
      <c r="C77" t="str">
        <f>LEFT(B77,1)</f>
        <v>0</v>
      </c>
      <c r="D77" t="str">
        <f>RIGHT(B77,1)</f>
        <v>0</v>
      </c>
      <c r="E77" s="54" t="str">
        <f>D77</f>
        <v>0</v>
      </c>
      <c r="F77" s="54" t="str">
        <f>D77</f>
        <v>0</v>
      </c>
      <c r="G77" s="54" t="str">
        <f>D77</f>
        <v>0</v>
      </c>
      <c r="H77" s="54" t="str">
        <f>D77</f>
        <v>0</v>
      </c>
      <c r="I77" s="54" t="str">
        <f>D77</f>
        <v>0</v>
      </c>
      <c r="J77" s="54" t="str">
        <f>D77</f>
        <v>0</v>
      </c>
      <c r="K77" s="54" t="str">
        <f>D77</f>
        <v>0</v>
      </c>
      <c r="L77" s="54" t="str">
        <f>D77</f>
        <v>0</v>
      </c>
      <c r="M77" s="54" t="str">
        <f>D77</f>
        <v>0</v>
      </c>
      <c r="N77" s="54" t="str">
        <f>D77</f>
        <v>0</v>
      </c>
      <c r="O77" s="54" t="str">
        <f>D77</f>
        <v>0</v>
      </c>
      <c r="P77" s="54" t="str">
        <f>D77</f>
        <v>0</v>
      </c>
    </row>
    <row r="78" spans="1:16" ht="13.5">
      <c r="A78" s="53">
        <f>event!A78</f>
        <v>0</v>
      </c>
      <c r="B78" s="53">
        <f>event!H78</f>
        <v>0</v>
      </c>
      <c r="C78" t="str">
        <f>LEFT(B78,1)</f>
        <v>0</v>
      </c>
      <c r="D78" t="str">
        <f>RIGHT(B78,1)</f>
        <v>0</v>
      </c>
      <c r="E78" s="54" t="str">
        <f>D78</f>
        <v>0</v>
      </c>
      <c r="F78" s="54" t="str">
        <f>D78</f>
        <v>0</v>
      </c>
      <c r="G78" s="54" t="str">
        <f>D78</f>
        <v>0</v>
      </c>
      <c r="H78" s="54" t="str">
        <f>D78</f>
        <v>0</v>
      </c>
      <c r="I78" s="54" t="str">
        <f>D78</f>
        <v>0</v>
      </c>
      <c r="J78" s="54" t="str">
        <f>D78</f>
        <v>0</v>
      </c>
      <c r="K78" s="54" t="str">
        <f>D78</f>
        <v>0</v>
      </c>
      <c r="L78" s="54" t="str">
        <f>D78</f>
        <v>0</v>
      </c>
      <c r="M78" s="54" t="str">
        <f>D78</f>
        <v>0</v>
      </c>
      <c r="N78" s="54" t="str">
        <f>D78</f>
        <v>0</v>
      </c>
      <c r="O78" s="54" t="str">
        <f>D78</f>
        <v>0</v>
      </c>
      <c r="P78" s="54" t="str">
        <f>D78</f>
        <v>0</v>
      </c>
    </row>
    <row r="79" spans="1:16" ht="13.5">
      <c r="A79" s="53">
        <f>event!A79</f>
        <v>0</v>
      </c>
      <c r="B79" s="53">
        <f>event!H79</f>
        <v>0</v>
      </c>
      <c r="C79" t="str">
        <f>LEFT(B79,1)</f>
        <v>0</v>
      </c>
      <c r="D79" t="str">
        <f>RIGHT(B79,1)</f>
        <v>0</v>
      </c>
      <c r="E79" s="54" t="str">
        <f>D79</f>
        <v>0</v>
      </c>
      <c r="F79" s="54" t="str">
        <f>D79</f>
        <v>0</v>
      </c>
      <c r="G79" s="54" t="str">
        <f>D79</f>
        <v>0</v>
      </c>
      <c r="H79" s="54" t="str">
        <f>D79</f>
        <v>0</v>
      </c>
      <c r="I79" s="54" t="str">
        <f>D79</f>
        <v>0</v>
      </c>
      <c r="J79" s="54" t="str">
        <f>D79</f>
        <v>0</v>
      </c>
      <c r="K79" s="54" t="str">
        <f>D79</f>
        <v>0</v>
      </c>
      <c r="L79" s="54" t="str">
        <f>D79</f>
        <v>0</v>
      </c>
      <c r="M79" s="54" t="str">
        <f>D79</f>
        <v>0</v>
      </c>
      <c r="N79" s="54" t="str">
        <f>D79</f>
        <v>0</v>
      </c>
      <c r="O79" s="54" t="str">
        <f>D79</f>
        <v>0</v>
      </c>
      <c r="P79" s="54" t="str">
        <f>D79</f>
        <v>0</v>
      </c>
    </row>
    <row r="80" spans="1:16" ht="13.5">
      <c r="A80" s="53">
        <f>event!A80</f>
        <v>0</v>
      </c>
      <c r="B80" s="53">
        <f>event!H80</f>
        <v>0</v>
      </c>
      <c r="C80" t="str">
        <f>LEFT(B80,1)</f>
        <v>0</v>
      </c>
      <c r="D80" t="str">
        <f>RIGHT(B80,1)</f>
        <v>0</v>
      </c>
      <c r="E80" s="54" t="str">
        <f>D80</f>
        <v>0</v>
      </c>
      <c r="F80" s="54" t="str">
        <f>D80</f>
        <v>0</v>
      </c>
      <c r="G80" s="54" t="str">
        <f>D80</f>
        <v>0</v>
      </c>
      <c r="H80" s="54" t="str">
        <f>D80</f>
        <v>0</v>
      </c>
      <c r="I80" s="54" t="str">
        <f>D80</f>
        <v>0</v>
      </c>
      <c r="J80" s="54" t="str">
        <f>D80</f>
        <v>0</v>
      </c>
      <c r="K80" s="54" t="str">
        <f>D80</f>
        <v>0</v>
      </c>
      <c r="L80" s="54" t="str">
        <f>D80</f>
        <v>0</v>
      </c>
      <c r="M80" s="54" t="str">
        <f>D80</f>
        <v>0</v>
      </c>
      <c r="N80" s="54" t="str">
        <f>D80</f>
        <v>0</v>
      </c>
      <c r="O80" s="54" t="str">
        <f>D80</f>
        <v>0</v>
      </c>
      <c r="P80" s="54" t="str">
        <f>D80</f>
        <v>0</v>
      </c>
    </row>
    <row r="81" spans="1:16" ht="13.5">
      <c r="A81" s="53">
        <f>event!A81</f>
        <v>0</v>
      </c>
      <c r="B81" s="53">
        <f>event!H81</f>
        <v>0</v>
      </c>
      <c r="C81" t="str">
        <f>LEFT(B81,1)</f>
        <v>0</v>
      </c>
      <c r="D81" t="str">
        <f>RIGHT(B81,1)</f>
        <v>0</v>
      </c>
      <c r="E81" s="54" t="str">
        <f>D81</f>
        <v>0</v>
      </c>
      <c r="F81" s="54" t="str">
        <f>D81</f>
        <v>0</v>
      </c>
      <c r="G81" s="54" t="str">
        <f>D81</f>
        <v>0</v>
      </c>
      <c r="H81" s="54" t="str">
        <f>D81</f>
        <v>0</v>
      </c>
      <c r="I81" s="54" t="str">
        <f>D81</f>
        <v>0</v>
      </c>
      <c r="J81" s="54" t="str">
        <f>D81</f>
        <v>0</v>
      </c>
      <c r="K81" s="54" t="str">
        <f>D81</f>
        <v>0</v>
      </c>
      <c r="L81" s="54" t="str">
        <f>D81</f>
        <v>0</v>
      </c>
      <c r="M81" s="54" t="str">
        <f>D81</f>
        <v>0</v>
      </c>
      <c r="N81" s="54" t="str">
        <f>D81</f>
        <v>0</v>
      </c>
      <c r="O81" s="54" t="str">
        <f>D81</f>
        <v>0</v>
      </c>
      <c r="P81" s="54" t="str">
        <f>D81</f>
        <v>0</v>
      </c>
    </row>
    <row r="82" spans="1:16" ht="13.5">
      <c r="A82" s="53">
        <f>event!A82</f>
        <v>0</v>
      </c>
      <c r="B82" s="53">
        <f>event!H82</f>
        <v>0</v>
      </c>
      <c r="C82" t="str">
        <f>LEFT(B82,1)</f>
        <v>0</v>
      </c>
      <c r="D82" t="str">
        <f>RIGHT(B82,1)</f>
        <v>0</v>
      </c>
      <c r="E82" s="54" t="str">
        <f>D82</f>
        <v>0</v>
      </c>
      <c r="F82" s="54" t="str">
        <f>D82</f>
        <v>0</v>
      </c>
      <c r="G82" s="54" t="str">
        <f>D82</f>
        <v>0</v>
      </c>
      <c r="H82" s="54" t="str">
        <f>D82</f>
        <v>0</v>
      </c>
      <c r="I82" s="54" t="str">
        <f>D82</f>
        <v>0</v>
      </c>
      <c r="J82" s="54" t="str">
        <f>D82</f>
        <v>0</v>
      </c>
      <c r="K82" s="54" t="str">
        <f>D82</f>
        <v>0</v>
      </c>
      <c r="L82" s="54" t="str">
        <f>D82</f>
        <v>0</v>
      </c>
      <c r="M82" s="54" t="str">
        <f>D82</f>
        <v>0</v>
      </c>
      <c r="N82" s="54" t="str">
        <f>D82</f>
        <v>0</v>
      </c>
      <c r="O82" s="54" t="str">
        <f>D82</f>
        <v>0</v>
      </c>
      <c r="P82" s="54" t="str">
        <f>D82</f>
        <v>0</v>
      </c>
    </row>
    <row r="83" spans="1:16" ht="13.5">
      <c r="A83" s="53">
        <f>event!A83</f>
        <v>0</v>
      </c>
      <c r="B83" s="53">
        <f>event!H83</f>
        <v>0</v>
      </c>
      <c r="C83" t="str">
        <f>LEFT(B83,1)</f>
        <v>0</v>
      </c>
      <c r="D83" t="str">
        <f>RIGHT(B83,1)</f>
        <v>0</v>
      </c>
      <c r="E83" s="54" t="str">
        <f>D83</f>
        <v>0</v>
      </c>
      <c r="F83" s="54" t="str">
        <f>D83</f>
        <v>0</v>
      </c>
      <c r="G83" s="54" t="str">
        <f>D83</f>
        <v>0</v>
      </c>
      <c r="H83" s="54" t="str">
        <f>D83</f>
        <v>0</v>
      </c>
      <c r="I83" s="54" t="str">
        <f>D83</f>
        <v>0</v>
      </c>
      <c r="J83" s="54" t="str">
        <f>D83</f>
        <v>0</v>
      </c>
      <c r="K83" s="54" t="str">
        <f>D83</f>
        <v>0</v>
      </c>
      <c r="L83" s="54" t="str">
        <f>D83</f>
        <v>0</v>
      </c>
      <c r="M83" s="54" t="str">
        <f>D83</f>
        <v>0</v>
      </c>
      <c r="N83" s="54" t="str">
        <f>D83</f>
        <v>0</v>
      </c>
      <c r="O83" s="54" t="str">
        <f>D83</f>
        <v>0</v>
      </c>
      <c r="P83" s="54" t="str">
        <f>D83</f>
        <v>0</v>
      </c>
    </row>
    <row r="84" spans="1:16" ht="13.5">
      <c r="A84" s="53">
        <f>event!A84</f>
        <v>0</v>
      </c>
      <c r="B84" s="53">
        <f>event!H84</f>
        <v>0</v>
      </c>
      <c r="C84" t="str">
        <f>LEFT(B84,1)</f>
        <v>0</v>
      </c>
      <c r="D84" t="str">
        <f>RIGHT(B84,1)</f>
        <v>0</v>
      </c>
      <c r="E84" s="54" t="str">
        <f>D84</f>
        <v>0</v>
      </c>
      <c r="F84" s="54" t="str">
        <f>D84</f>
        <v>0</v>
      </c>
      <c r="G84" s="54" t="str">
        <f>D84</f>
        <v>0</v>
      </c>
      <c r="H84" s="54" t="str">
        <f>D84</f>
        <v>0</v>
      </c>
      <c r="I84" s="54" t="str">
        <f>D84</f>
        <v>0</v>
      </c>
      <c r="J84" s="54" t="str">
        <f>D84</f>
        <v>0</v>
      </c>
      <c r="K84" s="54" t="str">
        <f>D84</f>
        <v>0</v>
      </c>
      <c r="L84" s="54" t="str">
        <f>D84</f>
        <v>0</v>
      </c>
      <c r="M84" s="54" t="str">
        <f>D84</f>
        <v>0</v>
      </c>
      <c r="N84" s="54" t="str">
        <f>D84</f>
        <v>0</v>
      </c>
      <c r="O84" s="54" t="str">
        <f>D84</f>
        <v>0</v>
      </c>
      <c r="P84" s="54" t="str">
        <f>D84</f>
        <v>0</v>
      </c>
    </row>
    <row r="85" spans="1:16" ht="13.5">
      <c r="A85" s="53">
        <f>event!A85</f>
        <v>0</v>
      </c>
      <c r="B85" s="53">
        <f>event!H85</f>
        <v>0</v>
      </c>
      <c r="C85" t="str">
        <f>LEFT(B85,1)</f>
        <v>0</v>
      </c>
      <c r="D85" t="str">
        <f>RIGHT(B85,1)</f>
        <v>0</v>
      </c>
      <c r="E85" s="54" t="str">
        <f>D85</f>
        <v>0</v>
      </c>
      <c r="F85" s="54" t="str">
        <f>D85</f>
        <v>0</v>
      </c>
      <c r="G85" s="54" t="str">
        <f>D85</f>
        <v>0</v>
      </c>
      <c r="H85" s="54" t="str">
        <f>D85</f>
        <v>0</v>
      </c>
      <c r="I85" s="54" t="str">
        <f>D85</f>
        <v>0</v>
      </c>
      <c r="J85" s="54" t="str">
        <f>D85</f>
        <v>0</v>
      </c>
      <c r="K85" s="54" t="str">
        <f>D85</f>
        <v>0</v>
      </c>
      <c r="L85" s="54" t="str">
        <f>D85</f>
        <v>0</v>
      </c>
      <c r="M85" s="54" t="str">
        <f>D85</f>
        <v>0</v>
      </c>
      <c r="N85" s="54" t="str">
        <f>D85</f>
        <v>0</v>
      </c>
      <c r="O85" s="54" t="str">
        <f>D85</f>
        <v>0</v>
      </c>
      <c r="P85" s="54" t="str">
        <f>D85</f>
        <v>0</v>
      </c>
    </row>
    <row r="86" spans="1:16" ht="13.5">
      <c r="A86" s="53">
        <f>event!A86</f>
        <v>0</v>
      </c>
      <c r="B86" s="53">
        <f>event!H86</f>
        <v>0</v>
      </c>
      <c r="C86" t="str">
        <f>LEFT(B86,1)</f>
        <v>0</v>
      </c>
      <c r="D86" t="str">
        <f>RIGHT(B86,1)</f>
        <v>0</v>
      </c>
      <c r="E86" s="54" t="str">
        <f>D86</f>
        <v>0</v>
      </c>
      <c r="F86" s="54" t="str">
        <f>D86</f>
        <v>0</v>
      </c>
      <c r="G86" s="54" t="str">
        <f>D86</f>
        <v>0</v>
      </c>
      <c r="H86" s="54" t="str">
        <f>D86</f>
        <v>0</v>
      </c>
      <c r="I86" s="54" t="str">
        <f>D86</f>
        <v>0</v>
      </c>
      <c r="J86" s="54" t="str">
        <f>D86</f>
        <v>0</v>
      </c>
      <c r="K86" s="54" t="str">
        <f>D86</f>
        <v>0</v>
      </c>
      <c r="L86" s="54" t="str">
        <f>D86</f>
        <v>0</v>
      </c>
      <c r="M86" s="54" t="str">
        <f>D86</f>
        <v>0</v>
      </c>
      <c r="N86" s="54" t="str">
        <f>D86</f>
        <v>0</v>
      </c>
      <c r="O86" s="54" t="str">
        <f>D86</f>
        <v>0</v>
      </c>
      <c r="P86" s="54" t="str">
        <f>D86</f>
        <v>0</v>
      </c>
    </row>
    <row r="87" spans="1:16" ht="13.5">
      <c r="A87" s="53">
        <f>event!A87</f>
        <v>0</v>
      </c>
      <c r="B87" s="53">
        <f>event!H87</f>
        <v>0</v>
      </c>
      <c r="C87" t="str">
        <f>LEFT(B87,1)</f>
        <v>0</v>
      </c>
      <c r="D87" t="str">
        <f>RIGHT(B87,1)</f>
        <v>0</v>
      </c>
      <c r="E87" s="54" t="str">
        <f>D87</f>
        <v>0</v>
      </c>
      <c r="F87" s="54" t="str">
        <f>D87</f>
        <v>0</v>
      </c>
      <c r="G87" s="54" t="str">
        <f>D87</f>
        <v>0</v>
      </c>
      <c r="H87" s="54" t="str">
        <f>D87</f>
        <v>0</v>
      </c>
      <c r="I87" s="54" t="str">
        <f>D87</f>
        <v>0</v>
      </c>
      <c r="J87" s="54" t="str">
        <f>D87</f>
        <v>0</v>
      </c>
      <c r="K87" s="54" t="str">
        <f>D87</f>
        <v>0</v>
      </c>
      <c r="L87" s="54" t="str">
        <f>D87</f>
        <v>0</v>
      </c>
      <c r="M87" s="54" t="str">
        <f>D87</f>
        <v>0</v>
      </c>
      <c r="N87" s="54" t="str">
        <f>D87</f>
        <v>0</v>
      </c>
      <c r="O87" s="54" t="str">
        <f>D87</f>
        <v>0</v>
      </c>
      <c r="P87" s="54" t="str">
        <f>D87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12.00390625" defaultRowHeight="13.5"/>
  <cols>
    <col min="1" max="16384" width="12.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12.00390625" defaultRowHeight="13.5"/>
  <cols>
    <col min="1" max="16384" width="12.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12.00390625" defaultRowHeight="13.5"/>
  <cols>
    <col min="1" max="16384" width="12.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igarashi</cp:lastModifiedBy>
  <cp:lastPrinted>2007-01-06T14:59:59Z</cp:lastPrinted>
  <dcterms:created xsi:type="dcterms:W3CDTF">1997-01-08T22:48:59Z</dcterms:created>
  <dcterms:modified xsi:type="dcterms:W3CDTF">2007-01-05T09:23:33Z</dcterms:modified>
  <cp:category/>
  <cp:version/>
  <cp:contentType/>
  <cp:contentStatus/>
  <cp:revision>1</cp:revision>
</cp:coreProperties>
</file>